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180" windowHeight="11420" activeTab="0"/>
  </bookViews>
  <sheets>
    <sheet name="MOBILE" sheetId="1" r:id="rId1"/>
  </sheets>
  <definedNames>
    <definedName name="Mobile_A_A1_1000001">'MOBILE'!$J$83</definedName>
    <definedName name="Mobile_A_A1_1000002">'MOBILE'!$J$84</definedName>
    <definedName name="Mobile_A_A1_1000003">'MOBILE'!$J$85</definedName>
    <definedName name="Mobile_A_A1_1000004">'MOBILE'!$J$86</definedName>
    <definedName name="Mobile_A_A1_1000005">'MOBILE'!$J$87</definedName>
    <definedName name="Mobile_A_A1_1000006">'MOBILE'!$F$102</definedName>
    <definedName name="Mobile_A_A1_1000007">'MOBILE'!$H$102</definedName>
    <definedName name="Mobile_A_A1_1000008">'MOBILE'!$J$102</definedName>
    <definedName name="Mobile_A_A1_1000009">'MOBILE'!$F$103</definedName>
    <definedName name="Mobile_A_A1_1000010">'MOBILE'!$H$103</definedName>
    <definedName name="Mobile_A_A1_1000011">'MOBILE'!$J$103</definedName>
    <definedName name="Mobile_A_A1_1000012">'MOBILE'!$F$104</definedName>
    <definedName name="Mobile_A_A1_1000013">'MOBILE'!$H$104</definedName>
    <definedName name="Mobile_A_A1_1000014">'MOBILE'!$J$104</definedName>
    <definedName name="Mobile_A_A1_1000015">'MOBILE'!$F$105</definedName>
    <definedName name="Mobile_A_A1_1000016">'MOBILE'!$H$105</definedName>
    <definedName name="Mobile_A_A1_1000017">'MOBILE'!$J$105</definedName>
    <definedName name="Mobile_A_A1_1000018">'MOBILE'!$H$118</definedName>
    <definedName name="Mobile_A_A1_1000019">'MOBILE'!$J$118</definedName>
    <definedName name="Mobile_A_A1_1000020">'MOBILE'!$L$118</definedName>
    <definedName name="Mobile_A_A1_1000021">'MOBILE'!$J$133</definedName>
    <definedName name="Mobile_A_A1_1000022">'MOBILE'!$L$133</definedName>
    <definedName name="Mobile_A_A1_1000023">'MOBILE'!$N$133</definedName>
    <definedName name="Mobile_A_A1_1000024">'MOBILE'!$J$136</definedName>
    <definedName name="Mobile_A_A1_1000025">'MOBILE'!$L$136</definedName>
    <definedName name="Mobile_A_A1_1000026">'MOBILE'!$J$140</definedName>
    <definedName name="Mobile_A_A1_1000027">'MOBILE'!$L$140</definedName>
    <definedName name="Mobile_A_A1_1000028">'MOBILE'!$J$141</definedName>
    <definedName name="Mobile_A_A1_1000029">'MOBILE'!$L$141</definedName>
    <definedName name="Mobile_A_A1_1000030">'MOBILE'!$J$145</definedName>
    <definedName name="Mobile_A_A1_1000031">'MOBILE'!$L$145</definedName>
    <definedName name="Mobile_A_A1_1000032">'MOBILE'!$J$146</definedName>
    <definedName name="Mobile_A_A1_1000033">'MOBILE'!$L$146</definedName>
    <definedName name="Mobile_A_A1_1000034">'MOBILE'!$J$148</definedName>
    <definedName name="Mobile_A_A1_1000035">'MOBILE'!$L$148</definedName>
    <definedName name="Mobile_A_A1_1000036">'MOBILE'!$J$151</definedName>
    <definedName name="Mobile_A_A1_1000037">'MOBILE'!$L$151</definedName>
    <definedName name="Mobile_A_A1_1000038">'MOBILE'!$J$153</definedName>
    <definedName name="Mobile_A_A1_1000039">'MOBILE'!$J$156</definedName>
    <definedName name="Mobile_A_A1_1000040">'MOBILE'!$L$156</definedName>
    <definedName name="Mobile_A_A1_1000041">'MOBILE'!$J$157</definedName>
    <definedName name="Mobile_A_A1_1000042">'MOBILE'!$L$157</definedName>
    <definedName name="Mobile_A_A1_1000043">'MOBILE'!$J$161</definedName>
    <definedName name="Mobile_A_A1_1000044">'MOBILE'!$H$180</definedName>
    <definedName name="Mobile_A_A1_1000045">'MOBILE'!$J$180</definedName>
    <definedName name="Mobile_A_A1_1000046">'MOBILE'!$H$183</definedName>
    <definedName name="Mobile_A_A1_1000047">'MOBILE'!$I$183</definedName>
    <definedName name="Mobile_A_A1_1000049">'MOBILE'!$J$183</definedName>
    <definedName name="Mobile_A_A1_1000050">'MOBILE'!$K$183</definedName>
    <definedName name="Mobile_A_A1_1000051">'MOBILE'!$L$183</definedName>
    <definedName name="Mobile_A_A1_1000052">'MOBILE'!$M$183</definedName>
    <definedName name="Mobile_A_A1_1000054">'MOBILE'!$H$184</definedName>
    <definedName name="Mobile_A_A1_1000055">'MOBILE'!$I$184</definedName>
    <definedName name="Mobile_A_A1_1000057">'MOBILE'!$J$184</definedName>
    <definedName name="Mobile_A_A1_1000058">'MOBILE'!$K$184</definedName>
    <definedName name="Mobile_A_A1_1000059">'MOBILE'!$L$184</definedName>
    <definedName name="Mobile_A_A1_1000060">'MOBILE'!$M$184</definedName>
    <definedName name="Mobile_A_A1_1000062">'MOBILE'!$H$199</definedName>
    <definedName name="Mobile_A_A1_1000063">'MOBILE'!$H$200</definedName>
    <definedName name="Mobile_A_A1_1000064">'MOBILE'!$H$201</definedName>
    <definedName name="Mobile_A_A1_1000065">'MOBILE'!$H$202</definedName>
    <definedName name="Mobile_A_A1_1000067">'MOBILE'!$H$203</definedName>
    <definedName name="Mobile_A_A1_1000068">'MOBILE'!$H$204</definedName>
    <definedName name="Mobile_A_A1_1000069">'MOBILE'!$H$205</definedName>
    <definedName name="Mobile_A_A1_1000070">'MOBILE'!$H$206</definedName>
    <definedName name="Mobile_A_A1_1000071">'MOBILE'!$H$207</definedName>
    <definedName name="Mobile_A_A1_1000072">'MOBILE'!$H$208</definedName>
    <definedName name="Mobile_A_A1_1000073">'MOBILE'!$H$209</definedName>
    <definedName name="Mobile_A_A1_1000074">'MOBILE'!$H$213</definedName>
    <definedName name="Mobile_A_A1_1000075">'MOBILE'!$J$213</definedName>
    <definedName name="Mobile_A_A1_1000076">'MOBILE'!$L$213</definedName>
    <definedName name="Mobile_A_A1_1000077">'MOBILE'!$H$228</definedName>
    <definedName name="Mobile_A_A1_1000078">'MOBILE'!$H$243</definedName>
    <definedName name="Mobile_A_A1_1000079">'MOBILE'!$H$258</definedName>
    <definedName name="Mobile_A_A1_1000080">'MOBILE'!$H$259</definedName>
    <definedName name="Mobile_A_A1_1000081">'MOBILE'!$H$260</definedName>
    <definedName name="Mobile_A_A1_1000082">'MOBILE'!$H$261</definedName>
    <definedName name="Mobile_A_A1_1000083">'MOBILE'!$H$262</definedName>
    <definedName name="Mobile_A_A1_1000084">'MOBILE'!$H$263</definedName>
    <definedName name="Mobile_A_A1_1000085">'MOBILE'!$H$264</definedName>
    <definedName name="Mobile_A_A1_1000086">'MOBILE'!$H$265</definedName>
    <definedName name="Mobile_A_A1_1000087">'MOBILE'!$H$266</definedName>
    <definedName name="Mobile_A_A1_1000088">'MOBILE'!$H$267</definedName>
    <definedName name="Mobile_A_A1_1000089">'MOBILE'!#REF!</definedName>
    <definedName name="Mobile_A_A1_1000090">'MOBILE'!#REF!</definedName>
    <definedName name="Mobile_A_A1_1000091">'MOBILE'!#REF!</definedName>
    <definedName name="Mobile_A_A1_1000092">'MOBILE'!$H$295</definedName>
    <definedName name="Mobile_A_A1_1000093">'MOBILE'!$H$296</definedName>
    <definedName name="Mobile_A_A1_1000094">'MOBILE'!$H$297</definedName>
    <definedName name="Mobile_A_A1_1000095">'MOBILE'!$I$313</definedName>
    <definedName name="Mobile_A_A1_1000096">'MOBILE'!$I$316</definedName>
    <definedName name="Mobile_A_A1_1000098">'MOBILE'!$J$316</definedName>
    <definedName name="Mobile_A_A1_1000099">'MOBILE'!$K$316</definedName>
    <definedName name="Mobile_A_A1_1000100">'MOBILE'!$L$316</definedName>
    <definedName name="Mobile_A_A1_1000101">'MOBILE'!$M$316</definedName>
    <definedName name="Mobile_A_A1_1000102">'MOBILE'!$N$316</definedName>
    <definedName name="Mobile_A_A1_1000103">'MOBILE'!$I$318</definedName>
    <definedName name="Mobile_A_A1_1000104">'MOBILE'!$I$321</definedName>
    <definedName name="Mobile_A_A1_1000105">'MOBILE'!$J$321</definedName>
    <definedName name="Mobile_A_A1_1000106">'MOBILE'!$K$321</definedName>
    <definedName name="Mobile_A_A1_1000107">'MOBILE'!$L$321</definedName>
    <definedName name="Mobile_A_A1_1000108">'MOBILE'!$I$323</definedName>
    <definedName name="Mobile_A_A1_1000109">'MOBILE'!$I$326</definedName>
    <definedName name="Mobile_A_A1_1000110">'MOBILE'!$K$326</definedName>
    <definedName name="Mobile_A_A1_1000111">'MOBILE'!$I$328</definedName>
    <definedName name="Mobile_A_A1_1000112">'MOBILE'!$I$330</definedName>
    <definedName name="Mobile_A_A1_1000113">'MOBILE'!$I$334</definedName>
    <definedName name="Mobile_A_A1_1000114">'MOBILE'!$I$337</definedName>
    <definedName name="Mobile_A_A1_1000116">'MOBILE'!$J$337</definedName>
    <definedName name="Mobile_A_A1_1000117">'MOBILE'!$K$337</definedName>
    <definedName name="Mobile_A_A1_1000118">'MOBILE'!$L$337</definedName>
    <definedName name="Mobile_A_A1_1000119">'MOBILE'!$M$337</definedName>
    <definedName name="Mobile_A_A1_1000120">'MOBILE'!$N$337</definedName>
    <definedName name="Mobile_A_A1_1000121">'MOBILE'!$I$339</definedName>
    <definedName name="Mobile_A_A1_1000122">'MOBILE'!$I$342</definedName>
    <definedName name="Mobile_A_A1_1000123">'MOBILE'!$J$342</definedName>
    <definedName name="Mobile_A_A1_1000124">'MOBILE'!$K$342</definedName>
    <definedName name="Mobile_A_A1_1000125">'MOBILE'!$L$342</definedName>
    <definedName name="Mobile_A_A1_1000126">'MOBILE'!$I$344</definedName>
    <definedName name="Mobile_A_A1_1000127">'MOBILE'!$I$347</definedName>
    <definedName name="Mobile_A_A1_1000128">'MOBILE'!$K$347</definedName>
    <definedName name="Mobile_A_A1_1000129">'MOBILE'!$I$349</definedName>
    <definedName name="Mobile_A_A1_1000130">'MOBILE'!$I$351</definedName>
    <definedName name="Mobile_A_A1_1000131">'MOBILE'!$H$366</definedName>
    <definedName name="Mobile_A_A1_1000132">'MOBILE'!$H$367</definedName>
    <definedName name="Mobile_A_A1_1000133">'MOBILE'!$H$368</definedName>
    <definedName name="Mobile_A_A1_1000134">'MOBILE'!$H$369</definedName>
    <definedName name="Mobile_A_A1_1000135">'MOBILE'!$H$370</definedName>
    <definedName name="Mobile_A_A1_1000136">'MOBILE'!$H$372</definedName>
    <definedName name="Mobile_A_A1_1000137">'MOBILE'!$H$373</definedName>
    <definedName name="Mobile_A_A1_1000138">'MOBILE'!$H$374</definedName>
    <definedName name="Mobile_A_A1_1000139">'MOBILE'!$H$378</definedName>
    <definedName name="Mobile_A_A1_1000140">'MOBILE'!$J$378</definedName>
    <definedName name="Mobile_A_A1_1000141">'MOBILE'!$H$392</definedName>
    <definedName name="Mobile_A_A1_1000142">'MOBILE'!$H$393</definedName>
    <definedName name="Mobile_A_A1_1000143">'MOBILE'!$H$394</definedName>
    <definedName name="Mobile_A_A1_1000144">'MOBILE'!$H$395</definedName>
    <definedName name="Mobile_A_A1_1000145">'MOBILE'!$H$397</definedName>
    <definedName name="MOBILE_A_A1_1000146">'MOBILE'!$H$210</definedName>
    <definedName name="MOBILE_A_A1_1000147">'MOBILE'!$H$268</definedName>
    <definedName name="Mobile_A_A1_1000148">'MOBILE'!$N$183</definedName>
    <definedName name="Mobile_A_A1_1000149">'MOBILE'!$O$183</definedName>
    <definedName name="Mobile_A_A1_1000150">'MOBILE'!$P$183</definedName>
    <definedName name="Mobile_A_A1_1000151">'MOBILE'!$N$184</definedName>
    <definedName name="Mobile_A_A1_1000152">'MOBILE'!$O$184</definedName>
    <definedName name="Mobile_A_A1_1000153">'MOBILE'!$P$184</definedName>
    <definedName name="Mobile_A_A1_1000154">'MOBILE'!$O$316</definedName>
    <definedName name="Mobile_A_A1_1000155">'MOBILE'!$P$316</definedName>
    <definedName name="Mobile_A_A1_1000156">'MOBILE'!$O$337</definedName>
    <definedName name="Mobile_A_A1_1000157">'MOBILE'!$P$337</definedName>
    <definedName name="MOBILE_A_A1_1001001">'MOBILE'!$H$175</definedName>
    <definedName name="MOBILE_A_A1_1001002">'MOBILE'!$J$175</definedName>
    <definedName name="MOBILE_A_A1_1001003">'MOBILE'!$H$273</definedName>
    <definedName name="MOBILE_A_A1_1001004">'MOBILE'!$J$273</definedName>
    <definedName name="MOBILE_A_A1_1001005">'MOBILE'!$L$273</definedName>
    <definedName name="MOBILE_A_A1_1001006">'MOBILE'!$H$276</definedName>
    <definedName name="MOBILE_A_A1_1001007">'MOBILE'!$J$276</definedName>
    <definedName name="MOBILE_A_A1_1001008">'MOBILE'!$L$276</definedName>
    <definedName name="MOBILE_A_A1_1001009">'MOBILE'!$H$279</definedName>
    <definedName name="MOBILE_A_A1_1001010">'MOBILE'!$J$279</definedName>
    <definedName name="MOBILE_A_A1_1001011">'MOBILE'!$L$279</definedName>
    <definedName name="MOBILE_A_A1_1001033">'MOBILE'!$H$273</definedName>
    <definedName name="MOBILE_INVESTMENT">'MOBILE'!$F$75</definedName>
  </definedNames>
  <calcPr fullCalcOnLoad="1"/>
</workbook>
</file>

<file path=xl/sharedStrings.xml><?xml version="1.0" encoding="utf-8"?>
<sst xmlns="http://schemas.openxmlformats.org/spreadsheetml/2006/main" count="417" uniqueCount="358">
  <si>
    <t>Q1 13</t>
  </si>
  <si>
    <t>Private &amp; Confidential</t>
  </si>
  <si>
    <t>Questionnaire to Mobile Operators</t>
  </si>
  <si>
    <t>For information</t>
  </si>
  <si>
    <t>Contents</t>
  </si>
  <si>
    <t>-</t>
  </si>
  <si>
    <t>Operator Details</t>
  </si>
  <si>
    <t>Section A: Mobile Services</t>
  </si>
  <si>
    <t>End notes, guidelines and definitions to aid completion of the questionnaire</t>
  </si>
  <si>
    <t>Operator Details:</t>
  </si>
  <si>
    <t>Authorised Operator:</t>
  </si>
  <si>
    <t>Address:</t>
  </si>
  <si>
    <t>Telephone:</t>
  </si>
  <si>
    <t>Fax:</t>
  </si>
  <si>
    <t>Website:</t>
  </si>
  <si>
    <t>Contact Person:</t>
  </si>
  <si>
    <t>Company Information</t>
  </si>
  <si>
    <t>Number of Base Transceiver Stations - 2G</t>
  </si>
  <si>
    <t>Number of Base Transceiver Stations - 3G</t>
  </si>
  <si>
    <t xml:space="preserve">Mobile Services </t>
  </si>
  <si>
    <t>Total</t>
  </si>
  <si>
    <t>Notes Question 1:</t>
  </si>
  <si>
    <t>Non-Business</t>
  </si>
  <si>
    <t>Number of subscribers at start of period</t>
  </si>
  <si>
    <t>Number of new subscribers during this period</t>
  </si>
  <si>
    <t>Number of subscribers disconnected during this period</t>
  </si>
  <si>
    <t>Total Number of contract subscribers</t>
  </si>
  <si>
    <t>Notes Question 2:</t>
  </si>
  <si>
    <t>Prepaid</t>
  </si>
  <si>
    <t>Contract</t>
  </si>
  <si>
    <t>Notes Question 3:</t>
  </si>
  <si>
    <t>Mobile broadband and Internet Access</t>
  </si>
  <si>
    <t xml:space="preserve">2G </t>
  </si>
  <si>
    <t xml:space="preserve">3G </t>
  </si>
  <si>
    <t xml:space="preserve">4G </t>
  </si>
  <si>
    <t>3G</t>
  </si>
  <si>
    <t>Business</t>
  </si>
  <si>
    <t>Non-business</t>
  </si>
  <si>
    <t>Notes Question 4:</t>
  </si>
  <si>
    <t>Mobile Number Portability</t>
  </si>
  <si>
    <t>Lycamobile</t>
  </si>
  <si>
    <t>Vodafone</t>
  </si>
  <si>
    <t>Tesco Mobile</t>
  </si>
  <si>
    <t>Postfone</t>
  </si>
  <si>
    <t>Minutes ('000s)</t>
  </si>
  <si>
    <t>Number of minutes to Fixed Lines</t>
  </si>
  <si>
    <t>Number of on-net mobile minutes</t>
  </si>
  <si>
    <t>to Vodafone</t>
  </si>
  <si>
    <t>to Tesco Mobile</t>
  </si>
  <si>
    <t>Number of premium rate voice services minutes</t>
  </si>
  <si>
    <t xml:space="preserve">Sub-total RetailMinutes </t>
  </si>
  <si>
    <t>Blended</t>
  </si>
  <si>
    <t>Notes Question 6:</t>
  </si>
  <si>
    <t>000s</t>
  </si>
  <si>
    <t>Notes Question 7:</t>
  </si>
  <si>
    <t xml:space="preserve">MMS volumes </t>
  </si>
  <si>
    <t>Notes Question 8:</t>
  </si>
  <si>
    <t>Revenues ('000s euro)</t>
  </si>
  <si>
    <t>Retail Revenue Sub Total</t>
  </si>
  <si>
    <t>Notes Question 9:</t>
  </si>
  <si>
    <t>International Roaming</t>
  </si>
  <si>
    <t>Retail Roaming</t>
  </si>
  <si>
    <t>traffic in GB</t>
  </si>
  <si>
    <t>Termination traffic ('000s minutes)</t>
  </si>
  <si>
    <t>Number of call minutes terminated ('000s)</t>
  </si>
  <si>
    <t>Termination of call minutes originated on your network (on-net)</t>
  </si>
  <si>
    <t>Other</t>
  </si>
  <si>
    <t>Termination of call minutes handed over from domestic mobile operator</t>
  </si>
  <si>
    <t>Subtotal</t>
  </si>
  <si>
    <t>Eircom</t>
  </si>
  <si>
    <t>BT</t>
  </si>
  <si>
    <t>Termination of call minutes handed over from domestic fixed operator - directly interconnected</t>
  </si>
  <si>
    <t>Termination of incoming international call minutes handed over from foreign network operators</t>
  </si>
  <si>
    <t>Total traffic</t>
  </si>
  <si>
    <t>Number of SMS terminated ('000s)</t>
  </si>
  <si>
    <t>Termination of SMS originated on your network (on-net)</t>
  </si>
  <si>
    <t>Termination of SMS handed over from domestic mobile operator</t>
  </si>
  <si>
    <t>Termination of SMS handed over from fixed operator</t>
  </si>
  <si>
    <t>Termination of incoming international SMS handed over from foreign network operators</t>
  </si>
  <si>
    <t>Notes Question 11:</t>
  </si>
  <si>
    <t>Terminating Voice Traffic Revenues</t>
  </si>
  <si>
    <t>Outpayments to fixed operators for termination of voice traffic</t>
  </si>
  <si>
    <t>Outpayments to fixed operators for international access</t>
  </si>
  <si>
    <t>Outpayments to fixed operators for conveyance of voice traffic to other MNOs</t>
  </si>
  <si>
    <t>Outpayments to other MNOs for termination of voice traffic</t>
  </si>
  <si>
    <t>Terminating SMS and MMS Traffic Revenues</t>
  </si>
  <si>
    <t>Outpayments to other MNOs for SMS and MMS traffic</t>
  </si>
  <si>
    <t xml:space="preserve">Outpayments to fixed operators for conveyance of SMS and MMS  traffic </t>
  </si>
  <si>
    <t>Fixed Operator</t>
  </si>
  <si>
    <t>Mobile Operator</t>
  </si>
  <si>
    <t>Number of Interconnection Agreements</t>
  </si>
  <si>
    <t>End Notes</t>
  </si>
  <si>
    <t>1 - No. of full time employees directly attributable to the telecom sector as at the end of the quarterly period in question.</t>
  </si>
  <si>
    <t>2 - Please list main services provided.</t>
  </si>
  <si>
    <t>4a Number of active prepaid subscribers (based on the definition of active subscriber in footnote 4) at the beginning of the quarter being reported.</t>
  </si>
  <si>
    <t>4b Number of prepaid subscribers who were newly connected to the network during this period and who were active (based on the definition of active subscriber in footnote 4).</t>
  </si>
  <si>
    <t>4c Number of prepaid subscribers to the network who were still connected to the network but were not active (based on the definition of active subscriber in footnote 4).</t>
  </si>
  <si>
    <t xml:space="preserve">4d Number of prepaid subscribers to the network who were disconnected or deactivated from the network during this period. </t>
  </si>
  <si>
    <t>4e Number of active prepaid subscribers (based on the definition of active subscriber in footnote 4) at the end of the quarter being reported. This total should exclude subscribers disconnected from the network as well as those subscribers who were inactive during the period. This total should also include those subscribers who received free credit and used this free credit during the period to make a call, send an SMS, browse the internet etc.</t>
  </si>
  <si>
    <t>6- The term 'business subscriber' refers to those customers with a current business plan subscription.</t>
  </si>
  <si>
    <r>
      <t xml:space="preserve">No. of employees </t>
    </r>
    <r>
      <rPr>
        <sz val="8"/>
        <color indexed="12"/>
        <rFont val="Arial"/>
        <family val="2"/>
      </rPr>
      <t>(1)</t>
    </r>
  </si>
  <si>
    <r>
      <t>Services Provided:</t>
    </r>
    <r>
      <rPr>
        <sz val="8"/>
        <color indexed="12"/>
        <rFont val="Arial"/>
        <family val="2"/>
      </rPr>
      <t>(2)</t>
    </r>
  </si>
  <si>
    <r>
      <t xml:space="preserve">Prepaid Subscribers </t>
    </r>
    <r>
      <rPr>
        <sz val="8"/>
        <color indexed="12"/>
        <rFont val="Arial"/>
        <family val="2"/>
      </rPr>
      <t>(4)</t>
    </r>
  </si>
  <si>
    <r>
      <t>Number of active subscribers at start of period (</t>
    </r>
    <r>
      <rPr>
        <sz val="10"/>
        <color indexed="12"/>
        <rFont val="Arial"/>
        <family val="2"/>
      </rPr>
      <t>4a)</t>
    </r>
  </si>
  <si>
    <r>
      <t>Number of new subscribers during  period (</t>
    </r>
    <r>
      <rPr>
        <sz val="10"/>
        <color indexed="12"/>
        <rFont val="Arial"/>
        <family val="2"/>
      </rPr>
      <t>4b)</t>
    </r>
  </si>
  <si>
    <r>
      <t>Number of inactive subscribers during period</t>
    </r>
    <r>
      <rPr>
        <sz val="10"/>
        <color indexed="12"/>
        <rFont val="Arial"/>
        <family val="2"/>
      </rPr>
      <t xml:space="preserve"> (</t>
    </r>
    <r>
      <rPr>
        <sz val="10"/>
        <color indexed="12"/>
        <rFont val="Arial"/>
        <family val="2"/>
      </rPr>
      <t>4c)</t>
    </r>
  </si>
  <si>
    <r>
      <t>Number of subscribers disconnected during period</t>
    </r>
    <r>
      <rPr>
        <sz val="10"/>
        <color indexed="12"/>
        <rFont val="Arial"/>
        <family val="2"/>
      </rPr>
      <t xml:space="preserve"> (4d)</t>
    </r>
  </si>
  <si>
    <r>
      <t xml:space="preserve">Total Number of prepaid subscribers at end of period </t>
    </r>
    <r>
      <rPr>
        <sz val="10"/>
        <color indexed="12"/>
        <rFont val="Arial"/>
        <family val="2"/>
      </rPr>
      <t>(4e)</t>
    </r>
  </si>
  <si>
    <r>
      <t xml:space="preserve">Contract Subscribers </t>
    </r>
    <r>
      <rPr>
        <sz val="8"/>
        <color indexed="12"/>
        <rFont val="Arial"/>
        <family val="2"/>
      </rPr>
      <t>(5)</t>
    </r>
  </si>
  <si>
    <r>
      <t xml:space="preserve">Business </t>
    </r>
    <r>
      <rPr>
        <sz val="10"/>
        <color indexed="12"/>
        <rFont val="Arial"/>
        <family val="2"/>
      </rPr>
      <t>(6)</t>
    </r>
  </si>
  <si>
    <r>
      <t xml:space="preserve">Churn Rate </t>
    </r>
    <r>
      <rPr>
        <sz val="8"/>
        <color indexed="12"/>
        <rFont val="Arial"/>
        <family val="2"/>
      </rPr>
      <t>(7)</t>
    </r>
  </si>
  <si>
    <t>5 - The term ‘contract subscriber’ refers to those customers with a current postpaid subscription. This means all 2G, 3G and 4G SIMS,  including 3G and 4G SIMs used for mobile broadband and M2M SIMs.</t>
  </si>
  <si>
    <t>Number of MVNO access agreements</t>
  </si>
  <si>
    <r>
      <t xml:space="preserve">Wholesale Revenues ('000s euro) </t>
    </r>
  </si>
  <si>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</si>
  <si>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</si>
  <si>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</si>
  <si>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</si>
  <si>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</si>
  <si>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</si>
  <si>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</si>
  <si>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</si>
  <si>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</si>
  <si>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</si>
  <si>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</si>
  <si>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</si>
  <si>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</si>
  <si>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</si>
  <si>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</si>
  <si>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</si>
  <si>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</si>
  <si>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</si>
  <si>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</si>
  <si>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</si>
  <si>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</si>
  <si>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</si>
  <si>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</si>
  <si>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</si>
  <si>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</si>
  <si>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</si>
  <si>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</si>
  <si>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</si>
  <si>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</si>
  <si>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</si>
  <si>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</si>
  <si>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</si>
  <si>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</si>
  <si>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</si>
  <si>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</si>
  <si>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</si>
  <si>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</si>
  <si>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</si>
  <si>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</si>
  <si>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</si>
  <si>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</si>
  <si>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</si>
  <si>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</si>
  <si>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</si>
  <si>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</si>
  <si>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</si>
  <si>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</si>
  <si>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</si>
  <si>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</si>
  <si>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</si>
  <si>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</si>
  <si>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</si>
  <si>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</si>
  <si>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</si>
  <si>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</si>
  <si>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</si>
  <si>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</si>
  <si>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</si>
  <si>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</si>
  <si>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</si>
  <si>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</si>
  <si>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</si>
  <si>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</si>
  <si>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</si>
  <si>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</si>
  <si>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</si>
  <si>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</si>
  <si>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</si>
  <si>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</si>
  <si>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</si>
  <si>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</si>
  <si>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</si>
  <si>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</si>
  <si>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</si>
  <si>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</si>
  <si>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</si>
  <si>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</si>
  <si>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</si>
  <si>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A82</t>
  </si>
  <si>
    <t>A83</t>
  </si>
  <si>
    <t>A84</t>
  </si>
  <si>
    <t>A85</t>
  </si>
  <si>
    <t>A86</t>
  </si>
  <si>
    <t>A87</t>
  </si>
  <si>
    <t>A88</t>
  </si>
  <si>
    <t>A89</t>
  </si>
  <si>
    <t>A90</t>
  </si>
  <si>
    <t>A91</t>
  </si>
  <si>
    <t>A92</t>
  </si>
  <si>
    <t>A93</t>
  </si>
  <si>
    <t>A94</t>
  </si>
  <si>
    <t>A95</t>
  </si>
  <si>
    <t>A96</t>
  </si>
  <si>
    <t>A97</t>
  </si>
  <si>
    <t>A98</t>
  </si>
  <si>
    <t>A99</t>
  </si>
  <si>
    <t>A100</t>
  </si>
  <si>
    <t>A101</t>
  </si>
  <si>
    <t>A102</t>
  </si>
  <si>
    <t>A103</t>
  </si>
  <si>
    <t>A104</t>
  </si>
  <si>
    <t>A105</t>
  </si>
  <si>
    <t>A106</t>
  </si>
  <si>
    <t>A107</t>
  </si>
  <si>
    <t>A108</t>
  </si>
  <si>
    <t>A109</t>
  </si>
  <si>
    <t>A110</t>
  </si>
  <si>
    <t>A111</t>
  </si>
  <si>
    <t>A112</t>
  </si>
  <si>
    <t>A113</t>
  </si>
  <si>
    <t>A114</t>
  </si>
  <si>
    <t>A115</t>
  </si>
  <si>
    <t>Wholesale revenues Sub Total</t>
  </si>
  <si>
    <t>SMS volumes (Excludes international roaming SMS traffic)</t>
  </si>
  <si>
    <r>
      <t xml:space="preserve">Number of Subscriptions by technology </t>
    </r>
    <r>
      <rPr>
        <sz val="10"/>
        <color indexed="12"/>
        <rFont val="Arial"/>
        <family val="2"/>
      </rPr>
      <t>(8)</t>
    </r>
  </si>
  <si>
    <t>4G</t>
  </si>
  <si>
    <r>
      <t xml:space="preserve">Number of standard mobile voice and data subscriptions </t>
    </r>
    <r>
      <rPr>
        <sz val="10"/>
        <color indexed="12"/>
        <rFont val="Arial"/>
        <family val="2"/>
      </rPr>
      <t>(9)</t>
    </r>
  </si>
  <si>
    <r>
      <t xml:space="preserve">Total Number of Dedicated Mobile Broadband Subscriptions (Dongle/modem/tablet data plans only) (Prepaid) </t>
    </r>
    <r>
      <rPr>
        <sz val="10"/>
        <color indexed="12"/>
        <rFont val="Arial"/>
        <family val="2"/>
      </rPr>
      <t>(10)</t>
    </r>
  </si>
  <si>
    <r>
      <t xml:space="preserve">Total Number of  Dedicated Mobile Broadband Subscriptions (Dongle/modem/tablet data plans only) (Contract) </t>
    </r>
    <r>
      <rPr>
        <sz val="10"/>
        <color indexed="12"/>
        <rFont val="Arial"/>
        <family val="2"/>
      </rPr>
      <t>(10)</t>
    </r>
  </si>
  <si>
    <r>
      <t xml:space="preserve">Total Number of Dedicated Mobile Broadband Subscriptions (Dongle/modem/tablet data plans only) (Contract) </t>
    </r>
    <r>
      <rPr>
        <sz val="10"/>
        <color indexed="12"/>
        <rFont val="Arial"/>
        <family val="2"/>
      </rPr>
      <t>(10)</t>
    </r>
  </si>
  <si>
    <r>
      <t xml:space="preserve">Total Number of Dedicated Mobile Broadband Subscriptions (Dongle/modem/tablet data plans only) (Prepaid &amp; Contract) </t>
    </r>
    <r>
      <rPr>
        <sz val="10"/>
        <color indexed="12"/>
        <rFont val="Arial"/>
        <family val="2"/>
      </rPr>
      <t>(10)</t>
    </r>
  </si>
  <si>
    <r>
      <t xml:space="preserve">Machine to Machine subscriptions </t>
    </r>
    <r>
      <rPr>
        <sz val="10"/>
        <color indexed="12"/>
        <rFont val="Arial"/>
        <family val="2"/>
      </rPr>
      <t>(11)</t>
    </r>
  </si>
  <si>
    <r>
      <t xml:space="preserve">Traffic in GB for standard mobile subscriptions referred to in footnote 9 </t>
    </r>
    <r>
      <rPr>
        <sz val="10"/>
        <color indexed="12"/>
        <rFont val="Arial"/>
        <family val="2"/>
      </rPr>
      <t>(12)</t>
    </r>
  </si>
  <si>
    <r>
      <t>Traffic in GB for dedicated mobile broadband subscriptions referred to in footnote 10</t>
    </r>
    <r>
      <rPr>
        <sz val="10"/>
        <color indexed="12"/>
        <rFont val="Arial"/>
        <family val="2"/>
      </rPr>
      <t xml:space="preserve"> (12)</t>
    </r>
  </si>
  <si>
    <r>
      <t xml:space="preserve">Traffic in GB for Machine to Machine subscriptions </t>
    </r>
    <r>
      <rPr>
        <sz val="10"/>
        <color indexed="12"/>
        <rFont val="Arial"/>
        <family val="2"/>
      </rPr>
      <t>(11)</t>
    </r>
  </si>
  <si>
    <t>11 - M2M is about enabling the flow of data between machines and machines and ultimately machines and people. Regardless of the type of machine or data, information usually flows in the same general way -- from a machine over a network, and then through a gateway to a system where it can be reviewed and acted on.” – www.m2mcomm.com.</t>
  </si>
  <si>
    <t>12 - Traffic should be measured at the end user access point, if this is not available, estimations should be made based on measurements elsewhere in the network. Wholesale traffic should be excluded to avoid overlaps. Traffic should be provided in GB per quarterly and refers to both downloads and uploads.</t>
  </si>
  <si>
    <t>Email Address</t>
  </si>
  <si>
    <t>Number of off-net mobile minutes:</t>
  </si>
  <si>
    <t>.</t>
  </si>
  <si>
    <t>Percentage of subscribers who have ported away since last quarter</t>
  </si>
  <si>
    <t>Number of ports to each MNO since last quarter</t>
  </si>
  <si>
    <t>Number of ports from each MNO since last quarter</t>
  </si>
  <si>
    <t>4 - The term ‘prepaid subscriber’ refers to an active prepaid subscriber – i.e. those who  have a paid-for top-up or who decremented their balance in the previous 90 days by means of a transaction such as an outgoing call, SMS, MMS or mobile internet usage. This means all 2G, 3G and 4G SIMs, including 3G and 4G SIMs used for mobile broadband. The receipt of free credit does not constitute activity and subscribers who received a SIM with activated “free” credit which they do not use in the period should not be recorded as an active prepaid subscriber.  However use of this free credit for outgoing calls, etc during the 90 days being reported does constitute activity.</t>
  </si>
  <si>
    <t>Three Group (incl. 48)</t>
  </si>
  <si>
    <t>to Three Group (incl. 48)</t>
  </si>
  <si>
    <r>
      <t xml:space="preserve"> Investment in mobile telephony networks (€000's) </t>
    </r>
    <r>
      <rPr>
        <sz val="8"/>
        <color indexed="12"/>
        <rFont val="Arial"/>
        <family val="2"/>
      </rPr>
      <t>(3)</t>
    </r>
  </si>
  <si>
    <t>000's of messages</t>
  </si>
  <si>
    <t>Virgin Media</t>
  </si>
  <si>
    <t>Average Revenue Per User (ARPU)</t>
  </si>
  <si>
    <t>Notes Question 12:</t>
  </si>
  <si>
    <t>Notes Question 13:</t>
  </si>
  <si>
    <t>Notes Question 15:</t>
  </si>
  <si>
    <t>34 - M2M ARPU is calculated by dividing the total service revenue from sales to customers purchasing M2M services for the preceding 3 months by the mid-term installed base (sum of the opening and closing customer bases for the quarterly period divided by two). Total service revenue are revenues accruing to network operatos from traffic, subscription and access fees and any other revenues accruing from M2M services. Excludes equipment sales.</t>
  </si>
  <si>
    <t>35 - Retail international roaming minutes from own network subscribers roaming on foreign networks (including EU-28). Please report only outgoing calls (i.e calls made by customers when roaming outside Ireland). Incoming calls (calls received by customers when roaming abroad) should be excluded.</t>
  </si>
  <si>
    <t>36 - Retail international roaming messages from own network subscribers roaming on foreign networks (including EU-28). Please report only outgoing SMS (i.e SMS sent by customers when roaming outside Ireland). Incoming SMS (SMS received by customers when roaming abroad) should be excluded. This includes SMS sent by dedicated mobile broadband subscriptions.</t>
  </si>
  <si>
    <t xml:space="preserve">37 - Retail international roaming data downloaded from own network subscribers roaming on foreign networks (including EU-28). Please report only data downloaded by customers when roaming outside Ireland. </t>
  </si>
  <si>
    <t>38 - Group volumes means volumes of traffic between entities within the same group where such entities  are fully-owned or majority-owned by the group.</t>
  </si>
  <si>
    <t>39 - Non-group volumes means all volumes of traffic that do not fall under the group definition referred to in end footnote 35.</t>
  </si>
  <si>
    <r>
      <t xml:space="preserve">40 - Revenues and outpayments should only reflect transactions made within the quarter. If transactions are made less frequently, estimates for the quarter should be provided and this should be indicated in the Notes section. If revenues and outpayments to some degree cancel each other out due to mutual delivery of traffic, notional transactions should still be provided. Outpayments to domestic </t>
    </r>
    <r>
      <rPr>
        <b/>
        <u val="single"/>
        <sz val="12"/>
        <rFont val="Arial"/>
        <family val="2"/>
      </rPr>
      <t>and</t>
    </r>
    <r>
      <rPr>
        <sz val="12"/>
        <rFont val="Arial"/>
        <family val="2"/>
      </rPr>
      <t xml:space="preserve"> international operators should be included.</t>
    </r>
  </si>
  <si>
    <t>41 - Indicate in Notes section what type of fixed conveyance is included here, e.g. international access, fixed conveyance to another domestic MNO, etc.</t>
  </si>
  <si>
    <t>42 - Includes revenues from the wholesale provision of voice, messaging and data services to MVNOs. Also includes access revenues not related to traffic. Includes revenues from the provision of wholesale roaming (outbound) services (voice/text/data services) to hosted MVNOs. Includes revenues from wholesale provision of voice, messaging and data services based on national roaming agreements.</t>
  </si>
  <si>
    <t>43 - Revenues from the provison of wholesale roaming (inbound) services (voice/text/data services). Excludes revenues from the provison of wholesale roaming (outbound) services to hosted MVNOs.</t>
  </si>
  <si>
    <t>44 - Any other wholesale revenues not included in the previous categories.</t>
  </si>
  <si>
    <t>15 - Retail minutes recorded here should not include minutes captured elsewhere in the Questionnaire, e.g. international roaming minutes, interconnection traffic.</t>
  </si>
  <si>
    <t>16 - Excludes international calls made by foreign roamers on Irish networks and includes calls to Northern Ireland.</t>
  </si>
  <si>
    <t>17 - For example, Voicemail, DQ, Call Completion, etc. Respondents should indicate in the Notes Section all services that are included in this category.</t>
  </si>
  <si>
    <t>18 - Minutes of Use per month per average user is calculated by dividing total voice minutes of use on the operator's network by the average subsciber base during the quarter by 3 to calculate a monthly usage figure. It is measured in minutes and should exclude traffic related to Mobile Data Services. Both incoming and outgoing minutes should be included to both fixed networks and mobile networks (off-net and on-net) and roaming minutes should exclude incoming roaming minutes, i.e calls made by foreign roamers on Irish mobile networks.</t>
  </si>
  <si>
    <t>19 - Total volumes of SMS messages originated on your network and billed to your customers. Excludes all international roaming SMS traffic. This includes sms sent by dedicated mobile broabdand subscriptions.</t>
  </si>
  <si>
    <t>20 - Total volume of MMS messages originated on your network and billed to your customers. Excludes all international roaming MMS traffic.</t>
  </si>
  <si>
    <t>21 - Retail revenues recorded here should  not include wholesale revenues captured elsewhere in the Questionnaire, e.g.  Interconnection.</t>
  </si>
  <si>
    <t>22 - The value inserted here should only be net revenues (i.e. revenues after application of discounts or subsidies - discounts include billing errors, affinity schemes and any customer discount/refunds that are offset against revenues) from sales of mobile handsets including smartphones, Blackberrys etc. Include revenues from sales of mobile broadband/HS(D)PA datacards, dongles, USB modems and other broadband-enabled devices. Refunds to customers as a result of disconnections should be reflected in the total net sales figure, i.e. netted off from final figure reported.</t>
  </si>
  <si>
    <t>23 - This value should be monthly revenues from contract customers, including monthly fees for bundled packages of calls and messaging. Excludes recurring revenues from mobile broadband packages via modems, dongles or datacards, and revenues from mobile internet. Adminstrative charges such as additional charges for manual or late payments should be incorporated here but refunds / discounts (discounts include billing errors, affinity schemes and any customer discount/refunds that are offset against revenues) given to customers should be deducted from the total revenues reported here. Revenues from pre-paid top ups should be excluded as these should be recorded as data or voice revenues in the appropraite cells.</t>
  </si>
  <si>
    <t>24 - Domestic revenues includes revenues from voice calls made by prepaid and contract customers in Ireland to fixed lines, on-net or off-net mobiles in Ireland. Calls by contract customers outside of a bundle should be recorded here, if not already captured in Connection, Rental and Other Charges. Includes revenues from voicemail, including callback services associated with voicemail. Excludes voice calls to international numbers, i.e. numbers outside Ireland. Calls made by customers to Irish mobile subscribers who are roaming outside Ireland should be included here.</t>
  </si>
  <si>
    <t xml:space="preserve">25 -  Revenues from voice calls made by prepaid and contract customers in Ireland to international fixed or mobile numbers; that is calls to customers who are based in a country other than Ireland and are not customers of an Irish mobile network. </t>
  </si>
  <si>
    <t>26 - Revenues from mobile voice calls to premium rate numbers for services such as horoscopes, news updates, competition lines as well as other billed services such as premium-rate SMS and MMS services and revenues from directory enquiry calls.  Revenues provided here should be net revenues i.e. after wholesale payments have been provided to premium rate service providers by the mobile operator.</t>
  </si>
  <si>
    <t>27 - Roaming revenues from calls made or received,  by Irish mobile network subscribers while roaming abroad (including EU-28).</t>
  </si>
  <si>
    <t>28 - Roaming revenues from SMS/MMS sent or received by Irish mobile network subscribers while roaming abroad (including EU-28).</t>
  </si>
  <si>
    <t>29 - Roaming revenues from data downloaded by Irish mobile network subscribers while roaming abroad (including EU-28).</t>
  </si>
  <si>
    <t>30 - Revenues from all SMS and MMS. Revenues from all messaging services including machine to machine, person to person, person to machine and machine to person should be recorded here.</t>
  </si>
  <si>
    <t>31- Mobile broadband revenues are recurring revenues from usage of mobile broadband handsets, dongles, datacards and other broadband-enabled devices from both contract and prepaid mobile broadband customers. Billed revenues from data usage which occurs outside specific data caps should also be recorded here. Mobile internet revenues include revenues from data-add ons to existing packages. Data add-ons allow services such as web browsing, social networking and music downloads to be accessed via a handset or other device such as a laptop, PDA or PC.  Revenues from sales of devices such as dongles or data cards should not be included as these are included in device and handset sales.</t>
  </si>
  <si>
    <r>
      <t xml:space="preserve">Number of Retail Minutes (Prepaid &amp; Contract) </t>
    </r>
    <r>
      <rPr>
        <sz val="10"/>
        <color indexed="12"/>
        <rFont val="Arial"/>
        <family val="2"/>
      </rPr>
      <t>(15)</t>
    </r>
  </si>
  <si>
    <r>
      <t xml:space="preserve">Number of outgoing international minutes </t>
    </r>
    <r>
      <rPr>
        <sz val="10"/>
        <color indexed="12"/>
        <rFont val="Arial"/>
        <family val="2"/>
      </rPr>
      <t>(16</t>
    </r>
    <r>
      <rPr>
        <sz val="8"/>
        <color indexed="12"/>
        <rFont val="Arial"/>
        <family val="2"/>
      </rPr>
      <t>)</t>
    </r>
  </si>
  <si>
    <r>
      <t xml:space="preserve">SMS (Prepaid &amp; Contract) </t>
    </r>
    <r>
      <rPr>
        <sz val="8"/>
        <color indexed="12"/>
        <rFont val="Arial"/>
        <family val="2"/>
      </rPr>
      <t>(19)</t>
    </r>
  </si>
  <si>
    <r>
      <t xml:space="preserve">MMS (Prepaid &amp; Contract) </t>
    </r>
    <r>
      <rPr>
        <sz val="8"/>
        <color indexed="12"/>
        <rFont val="Arial"/>
        <family val="2"/>
      </rPr>
      <t>(20)</t>
    </r>
  </si>
  <si>
    <r>
      <t xml:space="preserve">Mobile Retail Revenues (Prepaid &amp; Contract) </t>
    </r>
    <r>
      <rPr>
        <sz val="10"/>
        <color indexed="12"/>
        <rFont val="Arial"/>
        <family val="2"/>
      </rPr>
      <t>(21)</t>
    </r>
  </si>
  <si>
    <r>
      <t xml:space="preserve">Device and Handset sales </t>
    </r>
    <r>
      <rPr>
        <sz val="10"/>
        <color indexed="12"/>
        <rFont val="Arial"/>
        <family val="2"/>
      </rPr>
      <t>(22)</t>
    </r>
  </si>
  <si>
    <r>
      <t xml:space="preserve">Connection and rental  revenues </t>
    </r>
    <r>
      <rPr>
        <sz val="10"/>
        <color indexed="12"/>
        <rFont val="Arial"/>
        <family val="2"/>
      </rPr>
      <t>(23)</t>
    </r>
  </si>
  <si>
    <r>
      <t xml:space="preserve">Domestic traffic revenues </t>
    </r>
    <r>
      <rPr>
        <sz val="10"/>
        <color indexed="12"/>
        <rFont val="Arial"/>
        <family val="2"/>
      </rPr>
      <t>(24)</t>
    </r>
  </si>
  <si>
    <r>
      <t xml:space="preserve">Outgoing international call revenues </t>
    </r>
    <r>
      <rPr>
        <sz val="10"/>
        <color indexed="12"/>
        <rFont val="Arial"/>
        <family val="2"/>
      </rPr>
      <t>(25)</t>
    </r>
  </si>
  <si>
    <r>
      <t>Value added and premium rate services</t>
    </r>
    <r>
      <rPr>
        <sz val="10"/>
        <color indexed="12"/>
        <rFont val="Arial"/>
        <family val="2"/>
      </rPr>
      <t xml:space="preserve"> </t>
    </r>
    <r>
      <rPr>
        <sz val="10"/>
        <color indexed="12"/>
        <rFont val="Arial"/>
        <family val="2"/>
      </rPr>
      <t>(26)</t>
    </r>
  </si>
  <si>
    <r>
      <rPr>
        <sz val="10"/>
        <rFont val="Arial"/>
        <family val="2"/>
      </rPr>
      <t>Retail international roaming voice revenues</t>
    </r>
    <r>
      <rPr>
        <sz val="10"/>
        <color indexed="10"/>
        <rFont val="Arial"/>
        <family val="2"/>
      </rPr>
      <t xml:space="preserve"> </t>
    </r>
    <r>
      <rPr>
        <sz val="10"/>
        <color indexed="12"/>
        <rFont val="Arial"/>
        <family val="2"/>
      </rPr>
      <t>(27)</t>
    </r>
  </si>
  <si>
    <r>
      <rPr>
        <sz val="10"/>
        <rFont val="Arial"/>
        <family val="2"/>
      </rPr>
      <t>Retail international roaming messaging revenues (SMS and MMS)</t>
    </r>
    <r>
      <rPr>
        <sz val="10"/>
        <color indexed="10"/>
        <rFont val="Arial"/>
        <family val="2"/>
      </rPr>
      <t xml:space="preserve"> </t>
    </r>
    <r>
      <rPr>
        <sz val="10"/>
        <color indexed="12"/>
        <rFont val="Arial"/>
        <family val="2"/>
      </rPr>
      <t>(28)</t>
    </r>
  </si>
  <si>
    <r>
      <rPr>
        <sz val="10"/>
        <rFont val="Arial"/>
        <family val="2"/>
      </rPr>
      <t>Retail international roaming data revenues</t>
    </r>
    <r>
      <rPr>
        <sz val="10"/>
        <color indexed="12"/>
        <rFont val="Arial"/>
        <family val="2"/>
      </rPr>
      <t xml:space="preserve"> (29)</t>
    </r>
  </si>
  <si>
    <r>
      <t>Messaging Revenues (SMS and MMS)</t>
    </r>
    <r>
      <rPr>
        <sz val="10"/>
        <color indexed="40"/>
        <rFont val="Arial"/>
        <family val="2"/>
      </rPr>
      <t xml:space="preserve"> </t>
    </r>
    <r>
      <rPr>
        <sz val="10"/>
        <color indexed="12"/>
        <rFont val="Arial"/>
        <family val="2"/>
      </rPr>
      <t>(30)</t>
    </r>
  </si>
  <si>
    <r>
      <t xml:space="preserve">Other Data Revenues (mobile broadband and mobile internet revenue) </t>
    </r>
    <r>
      <rPr>
        <sz val="10"/>
        <color indexed="12"/>
        <rFont val="Arial"/>
        <family val="2"/>
      </rPr>
      <t>(31)</t>
    </r>
  </si>
  <si>
    <r>
      <t xml:space="preserve">Mobile Telephony ARPU </t>
    </r>
    <r>
      <rPr>
        <sz val="8"/>
        <color indexed="12"/>
        <rFont val="Arial"/>
        <family val="2"/>
      </rPr>
      <t>(32)</t>
    </r>
  </si>
  <si>
    <r>
      <t xml:space="preserve">M2M ARPU </t>
    </r>
    <r>
      <rPr>
        <sz val="8"/>
        <color indexed="12"/>
        <rFont val="Arial"/>
        <family val="2"/>
      </rPr>
      <t>(34)</t>
    </r>
  </si>
  <si>
    <r>
      <t>Retail international roaming voice traffic</t>
    </r>
    <r>
      <rPr>
        <sz val="10"/>
        <color indexed="12"/>
        <rFont val="Arial"/>
        <family val="2"/>
      </rPr>
      <t xml:space="preserve"> </t>
    </r>
    <r>
      <rPr>
        <sz val="8"/>
        <color indexed="12"/>
        <rFont val="Arial"/>
        <family val="2"/>
      </rPr>
      <t>(35)</t>
    </r>
  </si>
  <si>
    <r>
      <t xml:space="preserve">Retail international roaming SMS and MMS traffic </t>
    </r>
    <r>
      <rPr>
        <sz val="8"/>
        <color indexed="12"/>
        <rFont val="Arial"/>
        <family val="2"/>
      </rPr>
      <t>(36)</t>
    </r>
  </si>
  <si>
    <r>
      <rPr>
        <sz val="10"/>
        <rFont val="Arial"/>
        <family val="2"/>
      </rPr>
      <t>Retail international roaming data traffic</t>
    </r>
    <r>
      <rPr>
        <sz val="10"/>
        <color indexed="10"/>
        <rFont val="Arial"/>
        <family val="2"/>
      </rPr>
      <t xml:space="preserve"> </t>
    </r>
    <r>
      <rPr>
        <sz val="8"/>
        <color indexed="12"/>
        <rFont val="Arial"/>
        <family val="2"/>
      </rPr>
      <t>(37)</t>
    </r>
  </si>
  <si>
    <r>
      <t xml:space="preserve">Group </t>
    </r>
    <r>
      <rPr>
        <sz val="10"/>
        <color indexed="12"/>
        <rFont val="Arial"/>
        <family val="2"/>
      </rPr>
      <t>(38)</t>
    </r>
  </si>
  <si>
    <r>
      <t>Non Group</t>
    </r>
    <r>
      <rPr>
        <sz val="10"/>
        <rFont val="Arial"/>
        <family val="2"/>
      </rPr>
      <t xml:space="preserve"> </t>
    </r>
    <r>
      <rPr>
        <sz val="10"/>
        <color indexed="12"/>
        <rFont val="Arial"/>
        <family val="2"/>
      </rPr>
      <t>(39)</t>
    </r>
  </si>
  <si>
    <r>
      <t xml:space="preserve">Interconnect Revenues and Outpayments ('000s euro) </t>
    </r>
    <r>
      <rPr>
        <sz val="8"/>
        <color indexed="12"/>
        <rFont val="Arial"/>
        <family val="2"/>
      </rPr>
      <t>(40)</t>
    </r>
    <r>
      <rPr>
        <b/>
        <sz val="8"/>
        <rFont val="Arial"/>
        <family val="2"/>
      </rPr>
      <t xml:space="preserve"> </t>
    </r>
  </si>
  <si>
    <r>
      <t>Notes Question 14</t>
    </r>
    <r>
      <rPr>
        <sz val="10"/>
        <color indexed="40"/>
        <rFont val="Arial"/>
        <family val="2"/>
      </rPr>
      <t xml:space="preserve"> </t>
    </r>
    <r>
      <rPr>
        <sz val="10"/>
        <color indexed="12"/>
        <rFont val="Arial"/>
        <family val="2"/>
      </rPr>
      <t>(41)</t>
    </r>
    <r>
      <rPr>
        <b/>
        <sz val="10"/>
        <rFont val="Arial"/>
        <family val="2"/>
      </rPr>
      <t>:</t>
    </r>
  </si>
  <si>
    <r>
      <t xml:space="preserve">Wholesale access revenues </t>
    </r>
    <r>
      <rPr>
        <sz val="8"/>
        <color indexed="12"/>
        <rFont val="Arial"/>
        <family val="2"/>
      </rPr>
      <t>(42)</t>
    </r>
  </si>
  <si>
    <r>
      <t xml:space="preserve">Wholesale international roaming revenues </t>
    </r>
    <r>
      <rPr>
        <sz val="8"/>
        <color indexed="12"/>
        <rFont val="Arial"/>
        <family val="2"/>
      </rPr>
      <t>(43)</t>
    </r>
  </si>
  <si>
    <r>
      <t xml:space="preserve">Other wholesale revenues </t>
    </r>
    <r>
      <rPr>
        <sz val="8"/>
        <color indexed="12"/>
        <rFont val="Arial"/>
        <family val="2"/>
      </rPr>
      <t>(44)</t>
    </r>
  </si>
  <si>
    <r>
      <t xml:space="preserve">Dedicated Mobile Broadband </t>
    </r>
    <r>
      <rPr>
        <sz val="10"/>
        <color indexed="12"/>
        <rFont val="Arial"/>
        <family val="2"/>
      </rPr>
      <t>(10)</t>
    </r>
  </si>
  <si>
    <r>
      <t xml:space="preserve">Dedicated Mobile broadband ARPU </t>
    </r>
    <r>
      <rPr>
        <sz val="8"/>
        <color indexed="12"/>
        <rFont val="Arial"/>
        <family val="2"/>
      </rPr>
      <t>(33)</t>
    </r>
  </si>
  <si>
    <t>33 - Dedicated Mobile broadband ARPU is calculated by dividing the total service revenue from sales to customers purchasing dedicated mobile broadband services for the preceding 3 months by the mid-term installed base (sum of the opening and closing customer bases for the quarterly period divided by two). Total service revenue are revenues accruing to network operatos from traffic, subscription and access fees and any other revenues accruing from dedicated mobile broadband services. Excludes mobile broadband devices (e.g. routers, hotspots) and other equipment sales.</t>
  </si>
  <si>
    <t>32 - Mobile telephony ARPU is calculated by dividing the total service revenue from sales to customers purchasing mobile telephony services (e.g. voice, SMS, MMS and/or data on a mobile phone)  for the preceding 3 months by the mid-term installed base (sum of the opening and closing customer bases for the quarterly period divided by two). Total service revenue are revenues accruing to network operators from traffic, subscription and access fees, roaming, interconnect, mobile data and related value-added services. Excludes handsets and other equipment sales, business professional services (where possible), and extraordinary income. Data revenues are revenues from mobile data services as recognized by the carrier (i.e. excluding content provider revenue); voice service revenue includes network operators' revenue from subscription and access, voice traffic and roaming- both inbound and outbound.</t>
  </si>
  <si>
    <t>A116</t>
  </si>
  <si>
    <t>A117</t>
  </si>
  <si>
    <t>A118</t>
  </si>
  <si>
    <t>A119</t>
  </si>
  <si>
    <t>A120</t>
  </si>
  <si>
    <t>A121</t>
  </si>
  <si>
    <t>A122</t>
  </si>
  <si>
    <t>A123</t>
  </si>
  <si>
    <r>
      <t xml:space="preserve">Number of minutes - other mobile services </t>
    </r>
    <r>
      <rPr>
        <sz val="10"/>
        <color indexed="12"/>
        <rFont val="Arial"/>
        <family val="2"/>
      </rPr>
      <t>(17)</t>
    </r>
  </si>
  <si>
    <r>
      <t xml:space="preserve"> Minutes of Use per month per average user </t>
    </r>
    <r>
      <rPr>
        <sz val="10"/>
        <color indexed="12"/>
        <rFont val="Arial"/>
        <family val="2"/>
      </rPr>
      <t>(18)</t>
    </r>
  </si>
  <si>
    <r>
      <t xml:space="preserve">Number of mobile SIMs included in bundles with fixed services </t>
    </r>
    <r>
      <rPr>
        <sz val="8"/>
        <color indexed="12"/>
        <rFont val="Arial"/>
        <family val="2"/>
      </rPr>
      <t>(13)</t>
    </r>
  </si>
  <si>
    <t>13 - Number of mobile SIM cards included in a bundled subscription, or as as add-on to a bundled subscription, with at least one of the folowing fixed services (fixed voice/fixed broadband/TV). In case of multiple SIMs included in a single bundle, the number of SIMs should be reported. Bundled subscriptions are subscriptions of a single operator who receive two or more services such as fixed and mobile telephony service, access to TV programmes and broadband internet access from that single operator, usually  marketed as a single offer for a single price. If subscriber receives a price discount or any other beneficial conditions for a purchased service (e.g. mobile) when he/she purchases other services (e.g. fixed broadband) from the same operator, such offer is also considered to be a bundled subscription.</t>
  </si>
  <si>
    <t>Mobile Telephony</t>
  </si>
  <si>
    <t>In order to submit this questionnaire please log in into ComReg's secure file transfer system using your unique credentials.</t>
  </si>
  <si>
    <t xml:space="preserve">Please direct any queries you may have to marketdata@comreg.ie </t>
  </si>
  <si>
    <t>Quarterly Key Data Report</t>
  </si>
  <si>
    <r>
      <t xml:space="preserve">Eircom </t>
    </r>
    <r>
      <rPr>
        <sz val="10"/>
        <color indexed="12"/>
        <rFont val="Arial"/>
        <family val="2"/>
      </rPr>
      <t>(14)</t>
    </r>
  </si>
  <si>
    <r>
      <t xml:space="preserve">to Eircom </t>
    </r>
    <r>
      <rPr>
        <sz val="10"/>
        <color indexed="12"/>
        <rFont val="Arial"/>
        <family val="2"/>
      </rPr>
      <t>(14)</t>
    </r>
  </si>
  <si>
    <t xml:space="preserve">Please return the completed form by as set out in the link below:  </t>
  </si>
  <si>
    <t xml:space="preserve">https://www.comreg.ie/industry/electronic-communications/market-information/quarterly-key-data-report/ </t>
  </si>
  <si>
    <t>Reference  Quarter:</t>
  </si>
  <si>
    <t>Date Submitted:</t>
  </si>
  <si>
    <t>to other operators (Lycamobile, Postmobile, Virgin Media etc.)</t>
  </si>
  <si>
    <t>A80</t>
  </si>
  <si>
    <t>A81</t>
  </si>
  <si>
    <t>14 - Eir including GoMo and previous brand names Meteor and Eir Mobile.</t>
  </si>
  <si>
    <t>5G</t>
  </si>
  <si>
    <t>A124</t>
  </si>
  <si>
    <t>A125</t>
  </si>
  <si>
    <t>A127</t>
  </si>
  <si>
    <t>A126</t>
  </si>
  <si>
    <r>
      <t xml:space="preserve">Total traffic  (the sum of cells A38-A42 plus A126-A127 plus any other traffic (excluding roaming data traffic)) </t>
    </r>
    <r>
      <rPr>
        <sz val="10"/>
        <color indexed="12"/>
        <rFont val="Arial"/>
        <family val="2"/>
      </rPr>
      <t>(12)</t>
    </r>
  </si>
  <si>
    <t>A128</t>
  </si>
  <si>
    <t>A129</t>
  </si>
  <si>
    <t>A130</t>
  </si>
  <si>
    <t>A131</t>
  </si>
  <si>
    <t>8 - Subscribers should be allocated to the relevant technology categories depending on whether they have been actively using services based on 2G, 3G, 4G or 5G technologies i.e. subscribers have generated traffic on 2G, 3G, 4G or 5G networks in the last 3 months. For example, if a subscriber has signed up to a 4G plan or have paid an additional fee to avail of 4G services via an add on, or is enabled to use 4G services for free and has actively used 4G cells this subscriber should be categorised as a 4G subscriber even though such subscriber would be using 3G technology for voice/SMS and data services outside 4G coverage. Prepayment subscriptions (or any other type of non-recurrent subscription) need to pass the activity criterion (based on the definition of active subscriber in footnote 4). Technology categories are mutually exclusive. In instances where subscribers (pre-pay or contract subscribers) do not generate any traffic at all during the reported period they should be reported in the relevant cells under the 2G category and the sum of 2G/3G/4G/5G subscribers should be equal to the total number of pre-pay and contract subscribers as indicated in sections 1 and 2.</t>
  </si>
  <si>
    <t>7 - Total/blended churn is calculated by expressing the sum of disconnections for the preceding three months as a percentage of the weighted average number of customers for the same period (weighted average number of customers is used to calculate the total blended churn figure by taking into account the relative proportions of prepaid / postpaid subscriber base). Includes all 2G, 3G, 4G and 5G SIMS.</t>
  </si>
  <si>
    <t>9 - Number of subscriptions to data services over a mobile network which are either purchased separately from voice services as an add-on data package to a voice service which requires an additional subscription (i.e. excluding datacards/dongles/tablet tariffs) or are bundled with a voice plan. A subscriber purchasing data plan bundled with voice and purchasing additional data as an add-on should be treated as one subscription in order to avoid double counting. Prepayment subscriptions (or any other type of non-recurrent subscription) need to pass the activity criterion (based on the definition of active subscriber in footnote 4). Subscriptions which only offer “walled garden” or email-only services (or SMS/MMS only) are excluded. Trials and promotional offers are excluded. Under the 5G category, only subscribers that have generated traffic on a 5G network during the reported period should be reported. In instances where subscribers to 3G/4G data services only generate traffic on a 3G or 2G network during the reported period, they should be reported in the relevant cells under the 3G category. Subscribers who meet the active subscriber definition in footnote 4, but do not generate any traffic at all during the reported period should be reported in the relevant cells under the 3G category.</t>
  </si>
  <si>
    <t>10 - Number of subscriptions to dedicated data services over a mobile network. Includes subscribers to 3G/4G/5G data plans designed for tablets, USB modems/dongles and mobile Wi-Fi devices. Excludes bundled voice and data plans and subscribers purchasing data services as an add-on package to a voice service. A subscriber purchasing data add-ons in addition to a dedicated mobile broadband service should be counted as one subscription in order to avoid double counting. Prepayment subscriptions (or any other type of non-recurrent subscription) need to pass the activity criterion based on the definition of active subscriber in footnote 4. Subscriptions which only offer “walled garden” or email-only services (or SMS/MMS only) are excluded. Trials and promotional offers are excluded. Under the 5G category, only subscribers that have generated traffic on a 5G network during the reported period should be reported. In instances where subscribers to 3G/4G/5G data services only generate traffic on a 3G or 2G network during the reported period, they should be reported in the relevant cells under the 3G category. Subscribers who meet the active subscriber definition in footnote 4, but do not generate any traffic at all during the reported period should be reported in the relevant cells under the 3G category.</t>
  </si>
  <si>
    <r>
      <t xml:space="preserve">3 - Total value of tangible and intangible investments by mobile operators: is defined as all network investment (both tangible and intangible) in mobile telecommunications networks in the         </t>
    </r>
    <r>
      <rPr>
        <b/>
        <sz val="12"/>
        <rFont val="Arial"/>
        <family val="2"/>
      </rPr>
      <t>12 months of 2021</t>
    </r>
    <r>
      <rPr>
        <sz val="12"/>
        <rFont val="Arial"/>
        <family val="2"/>
      </rPr>
      <t xml:space="preserve"> (in national currency, in thousands). License fees should be excluded.
</t>
    </r>
  </si>
  <si>
    <t>Q1 2024</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</si>
</sst>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_-* #,##0_-;\-* #,##0_-;_-* &quot;-&quot;??_-;_-@_-"/>
    <numFmt numFmtId="172" formatCode="&quot;€&quot;#,##0.000"/>
    <numFmt numFmtId="173" formatCode="#,##0.000"/>
  </numFmts>
  <fonts count="73">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u val="single"/>
      <sz val="16"/>
      <name val="Arial"/>
      <family val="2"/>
    </font>
    <font>
      <u val="single"/>
      <sz val="10"/>
      <name val="Arial"/>
      <family val="2"/>
    </font>
    <font>
      <b/>
      <sz val="24"/>
      <name val="Arial Narrow"/>
      <family val="2"/>
    </font>
    <font>
      <sz val="24"/>
      <name val="Arial Narrow"/>
      <family val="2"/>
    </font>
    <font>
      <b/>
      <sz val="24"/>
      <name val="Arial"/>
      <family val="2"/>
    </font>
    <font>
      <sz val="24"/>
      <name val="Arial"/>
      <family val="2"/>
    </font>
    <font>
      <b/>
      <sz val="18"/>
      <name val="Arial"/>
      <family val="2"/>
    </font>
    <font>
      <b/>
      <sz val="12"/>
      <name val="Arial"/>
      <family val="2"/>
    </font>
    <font>
      <b/>
      <sz val="16"/>
      <name val="Arial"/>
      <family val="2"/>
    </font>
    <font>
      <sz val="12"/>
      <name val="Arial"/>
      <family val="2"/>
    </font>
    <font>
      <b/>
      <sz val="14"/>
      <name val="Arial"/>
      <family val="2"/>
    </font>
    <font>
      <u val="single"/>
      <sz val="6"/>
      <color indexed="12"/>
      <name val="Arial"/>
      <family val="2"/>
    </font>
    <font>
      <u val="single"/>
      <sz val="12"/>
      <color indexed="12"/>
      <name val="Arial"/>
      <family val="2"/>
    </font>
    <font>
      <sz val="16"/>
      <name val="Arial"/>
      <family val="2"/>
    </font>
    <font>
      <sz val="12"/>
      <name val="Arial Narrow"/>
      <family val="2"/>
    </font>
    <font>
      <sz val="8"/>
      <color indexed="12"/>
      <name val="Arial"/>
      <family val="2"/>
    </font>
    <font>
      <vertAlign val="superscript"/>
      <sz val="12"/>
      <name val="Arial"/>
      <family val="2"/>
    </font>
    <font>
      <sz val="10"/>
      <color indexed="12"/>
      <name val="Arial"/>
      <family val="2"/>
    </font>
    <font>
      <sz val="10"/>
      <color indexed="10"/>
      <name val="Arial"/>
      <family val="2"/>
    </font>
    <font>
      <sz val="10"/>
      <name val="Arial Narrow"/>
      <family val="2"/>
    </font>
    <font>
      <sz val="8"/>
      <name val="Arial Narrow"/>
      <family val="2"/>
    </font>
    <font>
      <sz val="10"/>
      <color indexed="40"/>
      <name val="Arial"/>
      <family val="2"/>
    </font>
    <font>
      <b/>
      <sz val="8"/>
      <name val="Arial"/>
      <family val="2"/>
    </font>
    <font>
      <b/>
      <u val="single"/>
      <sz val="12"/>
      <name val="Arial"/>
      <family val="2"/>
    </font>
    <font>
      <sz val="11"/>
      <name val="Arial Narrow"/>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0"/>
      <color indexed="10"/>
      <name val="Arial"/>
      <family val="2"/>
    </font>
    <font>
      <sz val="8"/>
      <color indexed="10"/>
      <name val="Arial Narrow"/>
      <family val="2"/>
    </font>
    <font>
      <sz val="10"/>
      <color indexed="8"/>
      <name val="Arial"/>
      <family val="2"/>
    </font>
    <font>
      <b/>
      <sz val="12"/>
      <color indexed="13"/>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sz val="8"/>
      <color rgb="FFFF0000"/>
      <name val="Arial Narrow"/>
      <family val="2"/>
    </font>
    <font>
      <sz val="10"/>
      <color theme="1"/>
      <name val="Arial"/>
      <family val="2"/>
    </font>
    <font>
      <b/>
      <sz val="12"/>
      <color rgb="FFFFFF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theme="2" tint="-0.24997000396251678"/>
        <bgColor indexed="64"/>
      </patternFill>
    </fill>
    <fill>
      <patternFill patternType="solid">
        <fgColor indexed="27"/>
        <bgColor indexed="64"/>
      </patternFill>
    </fill>
    <fill>
      <patternFill patternType="solid">
        <fgColor indexed="41"/>
        <bgColor indexed="64"/>
      </patternFill>
    </fill>
    <fill>
      <patternFill patternType="solid">
        <fgColor rgb="FFCCFFCC"/>
        <bgColor indexed="64"/>
      </patternFill>
    </fill>
    <fill>
      <patternFill patternType="solid">
        <fgColor theme="0"/>
        <bgColor indexed="64"/>
      </patternFill>
    </fill>
    <fill>
      <patternFill patternType="solid">
        <fgColor theme="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hair"/>
      <right style="hair"/>
      <top style="hair"/>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hair"/>
      <bottom style="hair"/>
    </border>
    <border>
      <left/>
      <right/>
      <top/>
      <bottom style="hair"/>
    </border>
    <border>
      <left/>
      <right/>
      <top style="hair"/>
      <bottom/>
    </border>
    <border>
      <left style="hair"/>
      <right/>
      <top style="hair"/>
      <bottom/>
    </border>
    <border>
      <left/>
      <right style="hair"/>
      <top style="hair"/>
      <bottom/>
    </border>
    <border>
      <left style="hair"/>
      <right/>
      <top/>
      <bottom/>
    </border>
    <border>
      <left/>
      <right style="hair"/>
      <top/>
      <bottom/>
    </border>
    <border>
      <left/>
      <right style="hair"/>
      <top/>
      <bottom style="hair"/>
    </border>
    <border>
      <left style="hair"/>
      <right/>
      <top/>
      <bottom style="hair"/>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right style="thin"/>
      <top style="thin"/>
      <bottom style="thin"/>
    </border>
    <border>
      <left style="hair"/>
      <right style="hair"/>
      <top style="hair"/>
      <bottom/>
    </border>
    <border>
      <left style="hair"/>
      <right/>
      <top style="hair"/>
      <bottom style="hair"/>
    </border>
    <border>
      <left>
        <color indexed="63"/>
      </left>
      <right>
        <color indexed="63"/>
      </right>
      <top style="thin"/>
      <bottom style="hair"/>
    </border>
    <border>
      <left/>
      <right style="hair"/>
      <top style="hair"/>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6"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2" fillId="0" borderId="7">
      <alignment/>
      <protection/>
    </xf>
    <xf numFmtId="0" fontId="0" fillId="32" borderId="8" applyNumberFormat="0" applyFont="0" applyAlignment="0" applyProtection="0"/>
    <xf numFmtId="0" fontId="64" fillId="27" borderId="9"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10" applyNumberFormat="0" applyFill="0" applyAlignment="0" applyProtection="0"/>
    <xf numFmtId="0" fontId="67" fillId="0" borderId="0" applyNumberFormat="0" applyFill="0" applyBorder="0" applyAlignment="0" applyProtection="0"/>
  </cellStyleXfs>
  <cellXfs count="252">
    <xf numFmtId="0" fontId="0" fillId="0" borderId="0" xfId="0" applyFont="1" applyAlignment="1">
      <alignment/>
    </xf>
    <xf numFmtId="3" fontId="2" fillId="0" borderId="7" xfId="56" applyNumberFormat="1" applyFont="1" applyFill="1" applyBorder="1" applyAlignment="1" applyProtection="1">
      <alignment horizontal="center"/>
      <protection locked="0"/>
    </xf>
    <xf numFmtId="3" fontId="2" fillId="0" borderId="7" xfId="56" applyNumberFormat="1" applyFill="1" applyBorder="1" applyAlignment="1" applyProtection="1">
      <alignment horizontal="center"/>
      <protection locked="0"/>
    </xf>
    <xf numFmtId="9" fontId="2" fillId="0" borderId="7" xfId="56" applyNumberFormat="1" applyFill="1" applyBorder="1" applyAlignment="1" applyProtection="1">
      <alignment horizontal="center"/>
      <protection locked="0"/>
    </xf>
    <xf numFmtId="0" fontId="2" fillId="0" borderId="7" xfId="56" applyNumberFormat="1" applyFont="1" applyFill="1" applyBorder="1" applyAlignment="1" applyProtection="1">
      <alignment horizontal="center"/>
      <protection locked="0"/>
    </xf>
    <xf numFmtId="3" fontId="2" fillId="33" borderId="7" xfId="56" applyNumberFormat="1" applyFont="1" applyFill="1" applyBorder="1" applyAlignment="1" applyProtection="1">
      <alignment horizontal="center"/>
      <protection locked="0"/>
    </xf>
    <xf numFmtId="171" fontId="2" fillId="33" borderId="7" xfId="42" applyNumberFormat="1" applyFont="1" applyFill="1" applyBorder="1" applyAlignment="1" applyProtection="1">
      <alignment horizontal="center"/>
      <protection locked="0"/>
    </xf>
    <xf numFmtId="171" fontId="3" fillId="33" borderId="7" xfId="42" applyNumberFormat="1" applyFont="1" applyFill="1" applyBorder="1" applyAlignment="1" applyProtection="1">
      <alignment horizontal="center"/>
      <protection locked="0"/>
    </xf>
    <xf numFmtId="0" fontId="0" fillId="0" borderId="0" xfId="0" applyAlignment="1" applyProtection="1">
      <alignment/>
      <protection locked="0"/>
    </xf>
    <xf numFmtId="0" fontId="3" fillId="33" borderId="0" xfId="56" applyFont="1" applyFill="1" applyBorder="1" applyAlignment="1" applyProtection="1">
      <alignment horizontal="left" vertical="center"/>
      <protection locked="0"/>
    </xf>
    <xf numFmtId="0" fontId="2" fillId="33" borderId="0" xfId="56" applyFont="1" applyFill="1" applyBorder="1" applyAlignment="1" applyProtection="1">
      <alignment horizontal="left" vertical="center"/>
      <protection locked="0"/>
    </xf>
    <xf numFmtId="1" fontId="2" fillId="0" borderId="7" xfId="56" applyNumberFormat="1" applyFont="1" applyFill="1" applyBorder="1" applyAlignment="1" applyProtection="1">
      <alignment horizontal="center"/>
      <protection locked="0"/>
    </xf>
    <xf numFmtId="0" fontId="2" fillId="33" borderId="7" xfId="56" applyFont="1" applyFill="1" applyBorder="1" applyAlignment="1" applyProtection="1">
      <alignment horizontal="center"/>
      <protection locked="0"/>
    </xf>
    <xf numFmtId="0" fontId="2" fillId="34" borderId="0" xfId="56" applyFont="1" applyFill="1" applyBorder="1" applyAlignment="1" applyProtection="1">
      <alignment horizontal="left" vertical="center"/>
      <protection/>
    </xf>
    <xf numFmtId="3" fontId="2" fillId="0" borderId="7" xfId="56" applyNumberFormat="1" applyFont="1" applyFill="1" applyBorder="1" applyAlignment="1" applyProtection="1">
      <alignment horizontal="center" vertical="center"/>
      <protection locked="0"/>
    </xf>
    <xf numFmtId="0" fontId="3" fillId="34" borderId="0" xfId="56" applyFont="1" applyFill="1" applyBorder="1" applyAlignment="1" applyProtection="1">
      <alignment horizontal="left" vertical="center"/>
      <protection/>
    </xf>
    <xf numFmtId="0" fontId="24" fillId="34" borderId="0" xfId="56" applyFont="1" applyFill="1" applyBorder="1" applyAlignment="1" applyProtection="1">
      <alignment vertical="top"/>
      <protection/>
    </xf>
    <xf numFmtId="9" fontId="2" fillId="33" borderId="7" xfId="56" applyNumberFormat="1" applyFont="1" applyFill="1" applyBorder="1" applyAlignment="1" applyProtection="1">
      <alignment horizontal="center"/>
      <protection locked="0"/>
    </xf>
    <xf numFmtId="171" fontId="2" fillId="0" borderId="7" xfId="42" applyNumberFormat="1" applyFont="1" applyFill="1" applyBorder="1" applyAlignment="1" applyProtection="1">
      <alignment horizontal="center"/>
      <protection locked="0"/>
    </xf>
    <xf numFmtId="171" fontId="3" fillId="35" borderId="7" xfId="42" applyNumberFormat="1" applyFont="1" applyFill="1" applyBorder="1" applyAlignment="1" applyProtection="1">
      <alignment horizontal="center"/>
      <protection/>
    </xf>
    <xf numFmtId="171" fontId="3" fillId="0" borderId="7" xfId="42" applyNumberFormat="1" applyFont="1" applyFill="1" applyBorder="1" applyAlignment="1" applyProtection="1">
      <alignment horizontal="center"/>
      <protection locked="0"/>
    </xf>
    <xf numFmtId="171" fontId="2" fillId="0" borderId="7" xfId="56" applyNumberFormat="1" applyFont="1" applyFill="1" applyBorder="1" applyAlignment="1" applyProtection="1">
      <alignment horizontal="center"/>
      <protection locked="0"/>
    </xf>
    <xf numFmtId="3" fontId="3" fillId="35" borderId="7" xfId="56" applyNumberFormat="1" applyFont="1" applyFill="1" applyBorder="1" applyAlignment="1" applyProtection="1">
      <alignment horizontal="center"/>
      <protection/>
    </xf>
    <xf numFmtId="0" fontId="2" fillId="33" borderId="0" xfId="56" applyFont="1" applyFill="1" applyBorder="1" applyAlignment="1" applyProtection="1">
      <alignment/>
      <protection locked="0"/>
    </xf>
    <xf numFmtId="0" fontId="2" fillId="33" borderId="0" xfId="56" applyFont="1" applyFill="1" applyBorder="1" applyAlignment="1" applyProtection="1">
      <alignment horizontal="center"/>
      <protection locked="0"/>
    </xf>
    <xf numFmtId="0" fontId="5" fillId="33" borderId="0" xfId="56" applyFont="1" applyFill="1" applyBorder="1" applyAlignment="1" applyProtection="1">
      <alignment/>
      <protection locked="0"/>
    </xf>
    <xf numFmtId="0" fontId="6" fillId="33" borderId="0" xfId="56" applyFont="1" applyFill="1" applyBorder="1" applyAlignment="1" applyProtection="1">
      <alignment/>
      <protection locked="0"/>
    </xf>
    <xf numFmtId="0" fontId="8" fillId="33" borderId="0" xfId="56" applyFont="1" applyFill="1" applyBorder="1" applyAlignment="1" applyProtection="1">
      <alignment/>
      <protection locked="0"/>
    </xf>
    <xf numFmtId="0" fontId="10" fillId="33" borderId="0" xfId="56" applyFont="1" applyFill="1" applyBorder="1" applyAlignment="1" applyProtection="1">
      <alignment/>
      <protection locked="0"/>
    </xf>
    <xf numFmtId="0" fontId="2" fillId="33" borderId="0" xfId="56" applyFont="1" applyFill="1" applyBorder="1" applyAlignment="1" applyProtection="1">
      <alignment horizontal="right"/>
      <protection locked="0"/>
    </xf>
    <xf numFmtId="0" fontId="12" fillId="33" borderId="0" xfId="56" applyFont="1" applyFill="1" applyBorder="1" applyAlignment="1" applyProtection="1">
      <alignment horizontal="right"/>
      <protection locked="0"/>
    </xf>
    <xf numFmtId="0" fontId="13" fillId="33" borderId="0" xfId="56" applyFont="1" applyFill="1" applyBorder="1" applyAlignment="1" applyProtection="1">
      <alignment horizontal="center"/>
      <protection locked="0"/>
    </xf>
    <xf numFmtId="0" fontId="14" fillId="33" borderId="0" xfId="0" applyFont="1" applyFill="1" applyBorder="1" applyAlignment="1" applyProtection="1">
      <alignment/>
      <protection locked="0"/>
    </xf>
    <xf numFmtId="0" fontId="14" fillId="33" borderId="0" xfId="56" applyFont="1" applyFill="1" applyBorder="1" applyAlignment="1" applyProtection="1">
      <alignment wrapText="1"/>
      <protection locked="0"/>
    </xf>
    <xf numFmtId="0" fontId="14" fillId="33" borderId="0" xfId="56" applyFont="1" applyFill="1" applyBorder="1" applyAlignment="1" applyProtection="1">
      <alignment horizontal="right" wrapText="1"/>
      <protection locked="0"/>
    </xf>
    <xf numFmtId="0" fontId="14" fillId="33" borderId="0" xfId="56" applyFont="1" applyFill="1" applyBorder="1" applyAlignment="1" applyProtection="1">
      <alignment horizontal="right"/>
      <protection locked="0"/>
    </xf>
    <xf numFmtId="0" fontId="12" fillId="33" borderId="0" xfId="56" applyFont="1" applyFill="1" applyBorder="1" applyAlignment="1" applyProtection="1">
      <alignment/>
      <protection locked="0"/>
    </xf>
    <xf numFmtId="0" fontId="14" fillId="33" borderId="0" xfId="56" applyFont="1" applyFill="1" applyBorder="1" applyAlignment="1" applyProtection="1" quotePrefix="1">
      <alignment horizontal="right"/>
      <protection locked="0"/>
    </xf>
    <xf numFmtId="0" fontId="14" fillId="33" borderId="0" xfId="0" applyFont="1" applyFill="1" applyBorder="1" applyAlignment="1" applyProtection="1">
      <alignment horizontal="right"/>
      <protection locked="0"/>
    </xf>
    <xf numFmtId="0" fontId="14" fillId="33" borderId="0" xfId="56" applyFont="1" applyFill="1" applyBorder="1" applyAlignment="1" applyProtection="1">
      <alignment horizontal="center"/>
      <protection locked="0"/>
    </xf>
    <xf numFmtId="0" fontId="14" fillId="33" borderId="0" xfId="56" applyFont="1" applyFill="1" applyBorder="1" applyAlignment="1" applyProtection="1">
      <alignment horizontal="center" vertical="top"/>
      <protection locked="0"/>
    </xf>
    <xf numFmtId="0" fontId="14" fillId="33" borderId="0" xfId="56" applyFont="1" applyFill="1" applyBorder="1" applyAlignment="1" applyProtection="1">
      <alignment vertical="top"/>
      <protection locked="0"/>
    </xf>
    <xf numFmtId="0" fontId="18" fillId="33" borderId="0" xfId="56" applyFont="1" applyFill="1" applyBorder="1" applyAlignment="1" applyProtection="1">
      <alignment/>
      <protection locked="0"/>
    </xf>
    <xf numFmtId="0" fontId="3" fillId="33" borderId="0" xfId="56" applyFont="1" applyFill="1" applyBorder="1" applyAlignment="1" applyProtection="1">
      <alignment vertical="top"/>
      <protection locked="0"/>
    </xf>
    <xf numFmtId="0" fontId="14" fillId="33" borderId="0" xfId="56" applyFont="1" applyFill="1" applyBorder="1" applyAlignment="1" applyProtection="1">
      <alignment vertical="top" wrapText="1"/>
      <protection locked="0"/>
    </xf>
    <xf numFmtId="0" fontId="14" fillId="33" borderId="0" xfId="56" applyFont="1" applyFill="1" applyBorder="1" applyAlignment="1" applyProtection="1">
      <alignment horizontal="center" vertical="top" wrapText="1"/>
      <protection locked="0"/>
    </xf>
    <xf numFmtId="0" fontId="19" fillId="36" borderId="0" xfId="56" applyFont="1" applyFill="1" applyBorder="1" applyAlignment="1" applyProtection="1">
      <alignment/>
      <protection locked="0"/>
    </xf>
    <xf numFmtId="0" fontId="19" fillId="36" borderId="0" xfId="56" applyFont="1" applyFill="1" applyBorder="1" applyAlignment="1" applyProtection="1">
      <alignment horizontal="center"/>
      <protection locked="0"/>
    </xf>
    <xf numFmtId="0" fontId="14" fillId="36" borderId="0" xfId="56" applyFont="1" applyFill="1" applyBorder="1" applyAlignment="1" applyProtection="1">
      <alignment/>
      <protection locked="0"/>
    </xf>
    <xf numFmtId="0" fontId="21" fillId="37" borderId="0" xfId="56" applyFont="1" applyFill="1" applyBorder="1" applyAlignment="1" applyProtection="1">
      <alignment horizontal="right" vertical="center"/>
      <protection locked="0"/>
    </xf>
    <xf numFmtId="0" fontId="12" fillId="36" borderId="0" xfId="56" applyFont="1" applyFill="1" applyBorder="1" applyAlignment="1" applyProtection="1">
      <alignment/>
      <protection locked="0"/>
    </xf>
    <xf numFmtId="0" fontId="2" fillId="34" borderId="0" xfId="56" applyFont="1" applyFill="1" applyBorder="1" applyAlignment="1" applyProtection="1">
      <alignment/>
      <protection locked="0"/>
    </xf>
    <xf numFmtId="0" fontId="2" fillId="34" borderId="0" xfId="56" applyFont="1" applyFill="1" applyBorder="1" applyAlignment="1" applyProtection="1">
      <alignment horizontal="center"/>
      <protection locked="0"/>
    </xf>
    <xf numFmtId="0" fontId="3" fillId="34" borderId="0" xfId="56" applyFont="1" applyFill="1" applyBorder="1" applyAlignment="1" applyProtection="1">
      <alignment/>
      <protection locked="0"/>
    </xf>
    <xf numFmtId="0" fontId="3" fillId="34" borderId="0" xfId="56" applyFont="1" applyFill="1" applyBorder="1" applyAlignment="1" applyProtection="1">
      <alignment vertical="top"/>
      <protection locked="0"/>
    </xf>
    <xf numFmtId="0" fontId="2" fillId="38" borderId="11" xfId="56" applyFont="1" applyFill="1" applyBorder="1" applyAlignment="1" applyProtection="1">
      <alignment horizontal="left" vertical="center"/>
      <protection locked="0"/>
    </xf>
    <xf numFmtId="0" fontId="3" fillId="38" borderId="11" xfId="56" applyFont="1" applyFill="1" applyBorder="1" applyAlignment="1" applyProtection="1">
      <alignment horizontal="left" vertical="center"/>
      <protection locked="0"/>
    </xf>
    <xf numFmtId="0" fontId="29" fillId="34" borderId="11" xfId="56" applyFont="1" applyFill="1" applyBorder="1" applyAlignment="1" applyProtection="1">
      <alignment horizontal="right" vertical="top"/>
      <protection locked="0"/>
    </xf>
    <xf numFmtId="0" fontId="2" fillId="34" borderId="0" xfId="56" applyFont="1" applyFill="1" applyBorder="1" applyAlignment="1" applyProtection="1">
      <alignment horizontal="left" vertical="center"/>
      <protection locked="0"/>
    </xf>
    <xf numFmtId="0" fontId="3" fillId="34" borderId="0" xfId="56" applyFont="1" applyFill="1" applyBorder="1" applyAlignment="1" applyProtection="1">
      <alignment horizontal="left" vertical="center"/>
      <protection locked="0"/>
    </xf>
    <xf numFmtId="3" fontId="2" fillId="34" borderId="0" xfId="56" applyNumberFormat="1" applyFont="1" applyFill="1" applyBorder="1" applyAlignment="1" applyProtection="1">
      <alignment/>
      <protection locked="0"/>
    </xf>
    <xf numFmtId="0" fontId="3" fillId="34" borderId="0" xfId="56" applyFont="1" applyFill="1" applyBorder="1" applyAlignment="1" applyProtection="1">
      <alignment horizontal="center" vertical="center"/>
      <protection locked="0"/>
    </xf>
    <xf numFmtId="0" fontId="68" fillId="34" borderId="0" xfId="56" applyFont="1" applyFill="1" applyBorder="1" applyAlignment="1" applyProtection="1">
      <alignment/>
      <protection locked="0"/>
    </xf>
    <xf numFmtId="0" fontId="3" fillId="38" borderId="0" xfId="56" applyFont="1" applyFill="1" applyBorder="1" applyAlignment="1" applyProtection="1">
      <alignment horizontal="left" vertical="center"/>
      <protection locked="0"/>
    </xf>
    <xf numFmtId="0" fontId="2" fillId="38" borderId="0" xfId="56" applyFont="1" applyFill="1" applyBorder="1" applyAlignment="1" applyProtection="1">
      <alignment horizontal="left" vertical="center"/>
      <protection locked="0"/>
    </xf>
    <xf numFmtId="0" fontId="2" fillId="34" borderId="12" xfId="56" applyFont="1" applyFill="1" applyBorder="1" applyAlignment="1" applyProtection="1">
      <alignment horizontal="left" vertical="center"/>
      <protection locked="0"/>
    </xf>
    <xf numFmtId="0" fontId="3" fillId="34" borderId="13" xfId="56" applyFont="1" applyFill="1" applyBorder="1" applyAlignment="1" applyProtection="1">
      <alignment horizontal="left" vertical="center"/>
      <protection locked="0"/>
    </xf>
    <xf numFmtId="0" fontId="2" fillId="34" borderId="13" xfId="56" applyFont="1" applyFill="1" applyBorder="1" applyAlignment="1" applyProtection="1">
      <alignment horizontal="left" vertical="center"/>
      <protection locked="0"/>
    </xf>
    <xf numFmtId="0" fontId="29" fillId="34" borderId="13" xfId="56" applyFont="1" applyFill="1" applyBorder="1" applyAlignment="1" applyProtection="1">
      <alignment horizontal="right" vertical="top"/>
      <protection locked="0"/>
    </xf>
    <xf numFmtId="0" fontId="29" fillId="34" borderId="0" xfId="56" applyFont="1" applyFill="1" applyBorder="1" applyAlignment="1" applyProtection="1">
      <alignment horizontal="right" vertical="top"/>
      <protection locked="0"/>
    </xf>
    <xf numFmtId="0" fontId="3" fillId="34" borderId="12" xfId="56" applyFont="1" applyFill="1" applyBorder="1" applyAlignment="1" applyProtection="1">
      <alignment horizontal="left" vertical="center"/>
      <protection locked="0"/>
    </xf>
    <xf numFmtId="0" fontId="29" fillId="34" borderId="12" xfId="56" applyFont="1" applyFill="1" applyBorder="1" applyAlignment="1" applyProtection="1">
      <alignment horizontal="right" vertical="top"/>
      <protection locked="0"/>
    </xf>
    <xf numFmtId="0" fontId="3" fillId="34" borderId="12" xfId="56" applyFont="1" applyFill="1" applyBorder="1" applyAlignment="1" applyProtection="1">
      <alignment horizontal="center"/>
      <protection locked="0"/>
    </xf>
    <xf numFmtId="0" fontId="3" fillId="34" borderId="12" xfId="56" applyFont="1" applyFill="1" applyBorder="1" applyAlignment="1" applyProtection="1">
      <alignment/>
      <protection locked="0"/>
    </xf>
    <xf numFmtId="0" fontId="68" fillId="34" borderId="0" xfId="56" applyFont="1" applyFill="1" applyBorder="1" applyAlignment="1" applyProtection="1">
      <alignment horizontal="left" vertical="center"/>
      <protection locked="0"/>
    </xf>
    <xf numFmtId="0" fontId="69" fillId="34" borderId="0" xfId="56" applyFont="1" applyFill="1" applyBorder="1" applyAlignment="1" applyProtection="1">
      <alignment horizontal="center"/>
      <protection locked="0"/>
    </xf>
    <xf numFmtId="0" fontId="0" fillId="34" borderId="0" xfId="0" applyFill="1" applyBorder="1" applyAlignment="1" applyProtection="1">
      <alignment/>
      <protection locked="0"/>
    </xf>
    <xf numFmtId="3" fontId="3" fillId="34" borderId="0" xfId="56" applyNumberFormat="1" applyFont="1" applyFill="1" applyBorder="1" applyAlignment="1" applyProtection="1">
      <alignment horizontal="center"/>
      <protection locked="0"/>
    </xf>
    <xf numFmtId="0" fontId="3" fillId="34" borderId="12" xfId="0" applyFont="1" applyFill="1" applyBorder="1" applyAlignment="1" applyProtection="1">
      <alignment/>
      <protection locked="0"/>
    </xf>
    <xf numFmtId="0" fontId="24" fillId="34" borderId="0" xfId="56" applyFont="1" applyFill="1" applyBorder="1" applyAlignment="1" applyProtection="1">
      <alignment vertical="top"/>
      <protection locked="0"/>
    </xf>
    <xf numFmtId="0" fontId="3" fillId="34" borderId="12" xfId="0" applyFont="1" applyFill="1" applyBorder="1" applyAlignment="1" applyProtection="1">
      <alignment horizontal="center"/>
      <protection locked="0"/>
    </xf>
    <xf numFmtId="0" fontId="23" fillId="34" borderId="11" xfId="56" applyFont="1" applyFill="1" applyBorder="1" applyAlignment="1" applyProtection="1">
      <alignment horizontal="left" vertical="center"/>
      <protection locked="0"/>
    </xf>
    <xf numFmtId="170" fontId="2" fillId="34" borderId="0" xfId="56" applyNumberFormat="1" applyFont="1" applyFill="1" applyBorder="1" applyAlignment="1" applyProtection="1">
      <alignment/>
      <protection locked="0"/>
    </xf>
    <xf numFmtId="170" fontId="23" fillId="34" borderId="0" xfId="56" applyNumberFormat="1" applyFont="1" applyFill="1" applyBorder="1" applyAlignment="1" applyProtection="1">
      <alignment/>
      <protection locked="0"/>
    </xf>
    <xf numFmtId="0" fontId="25" fillId="34" borderId="0" xfId="56" applyFont="1" applyFill="1" applyBorder="1" applyAlignment="1" applyProtection="1">
      <alignment horizontal="right" vertical="top"/>
      <protection locked="0"/>
    </xf>
    <xf numFmtId="3" fontId="3" fillId="34" borderId="0" xfId="56" applyNumberFormat="1" applyFont="1" applyFill="1" applyBorder="1" applyAlignment="1" applyProtection="1">
      <alignment/>
      <protection locked="0"/>
    </xf>
    <xf numFmtId="0" fontId="68" fillId="34" borderId="11" xfId="56" applyFont="1" applyFill="1" applyBorder="1" applyAlignment="1" applyProtection="1">
      <alignment horizontal="left" vertical="center"/>
      <protection locked="0"/>
    </xf>
    <xf numFmtId="0" fontId="3" fillId="34" borderId="0" xfId="56" applyFont="1" applyFill="1" applyBorder="1" applyAlignment="1" applyProtection="1" quotePrefix="1">
      <alignment horizontal="left" vertical="center"/>
      <protection locked="0"/>
    </xf>
    <xf numFmtId="170" fontId="3" fillId="34" borderId="0" xfId="56" applyNumberFormat="1" applyFont="1" applyFill="1" applyBorder="1" applyAlignment="1" applyProtection="1">
      <alignment horizontal="center"/>
      <protection locked="0"/>
    </xf>
    <xf numFmtId="0" fontId="68" fillId="38" borderId="11" xfId="56" applyFont="1" applyFill="1" applyBorder="1" applyAlignment="1" applyProtection="1">
      <alignment horizontal="left" vertical="center"/>
      <protection locked="0"/>
    </xf>
    <xf numFmtId="3" fontId="2" fillId="34" borderId="0" xfId="56" applyNumberFormat="1" applyFill="1" applyBorder="1" applyAlignment="1" applyProtection="1">
      <alignment horizontal="center"/>
      <protection locked="0"/>
    </xf>
    <xf numFmtId="3" fontId="2" fillId="34" borderId="0" xfId="56" applyNumberFormat="1" applyFont="1" applyFill="1" applyBorder="1" applyAlignment="1" applyProtection="1">
      <alignment horizontal="center"/>
      <protection locked="0"/>
    </xf>
    <xf numFmtId="0" fontId="25" fillId="34" borderId="0" xfId="56" applyFont="1" applyFill="1" applyBorder="1" applyAlignment="1" applyProtection="1" quotePrefix="1">
      <alignment vertical="top"/>
      <protection locked="0"/>
    </xf>
    <xf numFmtId="0" fontId="3" fillId="34" borderId="0" xfId="56" applyFont="1" applyFill="1" applyBorder="1" applyAlignment="1" applyProtection="1">
      <alignment horizontal="center" vertical="top"/>
      <protection locked="0"/>
    </xf>
    <xf numFmtId="0" fontId="3" fillId="34" borderId="0" xfId="56" applyFont="1" applyFill="1" applyBorder="1" applyAlignment="1" applyProtection="1" quotePrefix="1">
      <alignment horizontal="center" vertical="top"/>
      <protection locked="0"/>
    </xf>
    <xf numFmtId="0" fontId="70" fillId="34" borderId="0" xfId="56" applyFont="1" applyFill="1" applyBorder="1" applyAlignment="1" applyProtection="1" quotePrefix="1">
      <alignment vertical="top"/>
      <protection locked="0"/>
    </xf>
    <xf numFmtId="0" fontId="69" fillId="34" borderId="0" xfId="56" applyFont="1" applyFill="1" applyBorder="1" applyAlignment="1" applyProtection="1">
      <alignment horizontal="left" vertical="center"/>
      <protection locked="0"/>
    </xf>
    <xf numFmtId="0" fontId="3" fillId="34" borderId="0" xfId="0" applyFont="1" applyFill="1" applyBorder="1" applyAlignment="1" applyProtection="1">
      <alignment horizontal="center"/>
      <protection locked="0"/>
    </xf>
    <xf numFmtId="3" fontId="25" fillId="34" borderId="0" xfId="56" applyNumberFormat="1" applyFont="1" applyFill="1" applyBorder="1" applyAlignment="1" applyProtection="1">
      <alignment horizontal="right" vertical="top"/>
      <protection locked="0"/>
    </xf>
    <xf numFmtId="170" fontId="3" fillId="34" borderId="0" xfId="56" applyNumberFormat="1" applyFont="1" applyFill="1" applyBorder="1" applyAlignment="1" applyProtection="1">
      <alignment horizontal="left"/>
      <protection locked="0"/>
    </xf>
    <xf numFmtId="0" fontId="0" fillId="34" borderId="0" xfId="0" applyFill="1" applyBorder="1" applyAlignment="1" applyProtection="1">
      <alignment horizontal="center"/>
      <protection locked="0"/>
    </xf>
    <xf numFmtId="0" fontId="12" fillId="33" borderId="0" xfId="56" applyFont="1" applyFill="1" applyBorder="1" applyAlignment="1" applyProtection="1">
      <alignment horizontal="left" vertical="center"/>
      <protection locked="0"/>
    </xf>
    <xf numFmtId="3" fontId="14" fillId="33" borderId="0" xfId="56" applyNumberFormat="1" applyFont="1" applyFill="1" applyBorder="1" applyAlignment="1" applyProtection="1">
      <alignment/>
      <protection locked="0"/>
    </xf>
    <xf numFmtId="3" fontId="14" fillId="33" borderId="0" xfId="56" applyNumberFormat="1" applyFont="1" applyFill="1" applyBorder="1" applyAlignment="1" applyProtection="1">
      <alignment horizontal="center"/>
      <protection locked="0"/>
    </xf>
    <xf numFmtId="0" fontId="19" fillId="33" borderId="0" xfId="56" applyFont="1" applyFill="1" applyBorder="1" applyAlignment="1" applyProtection="1">
      <alignment vertical="top"/>
      <protection locked="0"/>
    </xf>
    <xf numFmtId="0" fontId="0" fillId="33" borderId="0" xfId="0" applyFill="1" applyBorder="1" applyAlignment="1" applyProtection="1">
      <alignment/>
      <protection locked="0"/>
    </xf>
    <xf numFmtId="0" fontId="14" fillId="39" borderId="0" xfId="56" applyFont="1" applyFill="1" applyBorder="1" applyAlignment="1" applyProtection="1">
      <alignment vertical="center" wrapText="1"/>
      <protection locked="0"/>
    </xf>
    <xf numFmtId="0" fontId="14" fillId="33" borderId="0" xfId="56" applyFont="1" applyFill="1" applyBorder="1" applyAlignment="1" applyProtection="1">
      <alignment horizontal="left" vertical="center"/>
      <protection locked="0"/>
    </xf>
    <xf numFmtId="0" fontId="14" fillId="33" borderId="0" xfId="56" applyFont="1" applyFill="1" applyBorder="1" applyAlignment="1" applyProtection="1">
      <alignment/>
      <protection locked="0"/>
    </xf>
    <xf numFmtId="0" fontId="3" fillId="34" borderId="0" xfId="56" applyFont="1" applyFill="1" applyBorder="1" applyAlignment="1" applyProtection="1">
      <alignment horizontal="center"/>
      <protection locked="0"/>
    </xf>
    <xf numFmtId="0" fontId="3" fillId="33" borderId="14" xfId="56" applyFont="1" applyFill="1" applyBorder="1" applyAlignment="1" applyProtection="1">
      <alignment/>
      <protection locked="0"/>
    </xf>
    <xf numFmtId="0" fontId="2" fillId="33" borderId="13" xfId="56" applyFont="1" applyFill="1" applyBorder="1" applyAlignment="1" applyProtection="1">
      <alignment/>
      <protection locked="0"/>
    </xf>
    <xf numFmtId="0" fontId="2" fillId="33" borderId="13" xfId="56" applyFont="1" applyFill="1" applyBorder="1" applyAlignment="1" applyProtection="1">
      <alignment horizontal="center"/>
      <protection locked="0"/>
    </xf>
    <xf numFmtId="0" fontId="4" fillId="33" borderId="13" xfId="56" applyFont="1" applyFill="1" applyBorder="1" applyAlignment="1" applyProtection="1">
      <alignment/>
      <protection locked="0"/>
    </xf>
    <xf numFmtId="0" fontId="14" fillId="33" borderId="13" xfId="56" applyFont="1" applyFill="1" applyBorder="1" applyAlignment="1" applyProtection="1">
      <alignment/>
      <protection locked="0"/>
    </xf>
    <xf numFmtId="0" fontId="14" fillId="33" borderId="15" xfId="56" applyFont="1" applyFill="1" applyBorder="1" applyAlignment="1" applyProtection="1">
      <alignment/>
      <protection locked="0"/>
    </xf>
    <xf numFmtId="0" fontId="2" fillId="33" borderId="16" xfId="56" applyFont="1" applyFill="1" applyBorder="1" applyAlignment="1" applyProtection="1">
      <alignment/>
      <protection locked="0"/>
    </xf>
    <xf numFmtId="0" fontId="14" fillId="33" borderId="17" xfId="56" applyFont="1" applyFill="1" applyBorder="1" applyAlignment="1" applyProtection="1">
      <alignment/>
      <protection locked="0"/>
    </xf>
    <xf numFmtId="0" fontId="3" fillId="33" borderId="16" xfId="56" applyFont="1" applyFill="1" applyBorder="1" applyAlignment="1" applyProtection="1">
      <alignment/>
      <protection locked="0"/>
    </xf>
    <xf numFmtId="0" fontId="0" fillId="33" borderId="0" xfId="0" applyFill="1" applyBorder="1" applyAlignment="1" applyProtection="1">
      <alignment horizontal="center"/>
      <protection locked="0"/>
    </xf>
    <xf numFmtId="0" fontId="0" fillId="0" borderId="0" xfId="0" applyBorder="1" applyAlignment="1" applyProtection="1">
      <alignment/>
      <protection locked="0"/>
    </xf>
    <xf numFmtId="0" fontId="7" fillId="33" borderId="16" xfId="56" applyFont="1" applyFill="1" applyBorder="1" applyAlignment="1" applyProtection="1">
      <alignment/>
      <protection locked="0"/>
    </xf>
    <xf numFmtId="0" fontId="9" fillId="33" borderId="16" xfId="56" applyFont="1" applyFill="1" applyBorder="1" applyAlignment="1" applyProtection="1">
      <alignment/>
      <protection locked="0"/>
    </xf>
    <xf numFmtId="0" fontId="14" fillId="33" borderId="16" xfId="0" applyFont="1" applyFill="1" applyBorder="1" applyAlignment="1" applyProtection="1">
      <alignment/>
      <protection locked="0"/>
    </xf>
    <xf numFmtId="0" fontId="14" fillId="33" borderId="16" xfId="56" applyFont="1" applyFill="1" applyBorder="1" applyAlignment="1" applyProtection="1">
      <alignment/>
      <protection locked="0"/>
    </xf>
    <xf numFmtId="0" fontId="14" fillId="0" borderId="0" xfId="0" applyFont="1" applyBorder="1" applyAlignment="1" applyProtection="1">
      <alignment/>
      <protection locked="0"/>
    </xf>
    <xf numFmtId="0" fontId="17" fillId="0" borderId="0" xfId="52" applyFont="1" applyBorder="1" applyAlignment="1" applyProtection="1">
      <alignment/>
      <protection locked="0"/>
    </xf>
    <xf numFmtId="0" fontId="17" fillId="0" borderId="16" xfId="52" applyFont="1" applyBorder="1" applyAlignment="1" applyProtection="1">
      <alignment/>
      <protection locked="0"/>
    </xf>
    <xf numFmtId="0" fontId="12" fillId="33" borderId="16" xfId="56" applyFont="1" applyFill="1" applyBorder="1" applyAlignment="1" applyProtection="1">
      <alignment/>
      <protection locked="0"/>
    </xf>
    <xf numFmtId="0" fontId="14" fillId="33" borderId="16" xfId="56" applyFont="1" applyFill="1" applyBorder="1" applyAlignment="1" applyProtection="1" quotePrefix="1">
      <alignment/>
      <protection locked="0"/>
    </xf>
    <xf numFmtId="0" fontId="14" fillId="33" borderId="0" xfId="0" applyFont="1" applyFill="1" applyBorder="1" applyAlignment="1" applyProtection="1">
      <alignment horizontal="center"/>
      <protection locked="0"/>
    </xf>
    <xf numFmtId="0" fontId="14" fillId="33" borderId="16" xfId="56" applyFont="1" applyFill="1" applyBorder="1" applyAlignment="1" applyProtection="1">
      <alignment horizontal="center" vertical="top"/>
      <protection locked="0"/>
    </xf>
    <xf numFmtId="0" fontId="14" fillId="33" borderId="16" xfId="56" applyFont="1" applyFill="1" applyBorder="1" applyAlignment="1" applyProtection="1">
      <alignment vertical="top" wrapText="1"/>
      <protection locked="0"/>
    </xf>
    <xf numFmtId="0" fontId="14" fillId="33" borderId="16" xfId="56" applyFont="1" applyFill="1" applyBorder="1" applyAlignment="1" applyProtection="1">
      <alignment horizontal="center" vertical="top" wrapText="1"/>
      <protection locked="0"/>
    </xf>
    <xf numFmtId="0" fontId="14" fillId="36" borderId="16" xfId="56" applyFont="1" applyFill="1" applyBorder="1" applyAlignment="1" applyProtection="1">
      <alignment/>
      <protection locked="0"/>
    </xf>
    <xf numFmtId="0" fontId="19" fillId="36" borderId="17" xfId="56" applyFont="1" applyFill="1" applyBorder="1" applyAlignment="1" applyProtection="1">
      <alignment/>
      <protection locked="0"/>
    </xf>
    <xf numFmtId="0" fontId="12" fillId="36" borderId="16" xfId="56" applyFont="1" applyFill="1" applyBorder="1" applyAlignment="1" applyProtection="1">
      <alignment/>
      <protection locked="0"/>
    </xf>
    <xf numFmtId="0" fontId="12" fillId="36" borderId="16" xfId="56" applyFont="1" applyFill="1" applyBorder="1" applyAlignment="1" applyProtection="1">
      <alignment horizontal="left"/>
      <protection locked="0"/>
    </xf>
    <xf numFmtId="0" fontId="3" fillId="34" borderId="16" xfId="56" applyFont="1" applyFill="1" applyBorder="1" applyAlignment="1" applyProtection="1">
      <alignment/>
      <protection locked="0"/>
    </xf>
    <xf numFmtId="0" fontId="2" fillId="34" borderId="17" xfId="56" applyFont="1" applyFill="1" applyBorder="1" applyAlignment="1" applyProtection="1">
      <alignment/>
      <protection locked="0"/>
    </xf>
    <xf numFmtId="0" fontId="12" fillId="34" borderId="16" xfId="56" applyFont="1" applyFill="1" applyBorder="1" applyAlignment="1" applyProtection="1">
      <alignment vertical="top"/>
      <protection locked="0"/>
    </xf>
    <xf numFmtId="0" fontId="3" fillId="34" borderId="16" xfId="56" applyFont="1" applyFill="1" applyBorder="1" applyAlignment="1" applyProtection="1">
      <alignment vertical="top"/>
      <protection locked="0"/>
    </xf>
    <xf numFmtId="0" fontId="3" fillId="34" borderId="16" xfId="56" applyFont="1" applyFill="1" applyBorder="1" applyAlignment="1" applyProtection="1" quotePrefix="1">
      <alignment horizontal="left" vertical="center"/>
      <protection locked="0"/>
    </xf>
    <xf numFmtId="0" fontId="68" fillId="34" borderId="17" xfId="56" applyFont="1" applyFill="1" applyBorder="1" applyAlignment="1" applyProtection="1">
      <alignment/>
      <protection locked="0"/>
    </xf>
    <xf numFmtId="0" fontId="3" fillId="34" borderId="16" xfId="56" applyFont="1" applyFill="1" applyBorder="1" applyAlignment="1" applyProtection="1" quotePrefix="1">
      <alignment horizontal="left" vertical="center"/>
      <protection/>
    </xf>
    <xf numFmtId="0" fontId="69" fillId="34" borderId="16" xfId="56" applyFont="1" applyFill="1" applyBorder="1" applyAlignment="1" applyProtection="1" quotePrefix="1">
      <alignment horizontal="left" vertical="center"/>
      <protection/>
    </xf>
    <xf numFmtId="0" fontId="3" fillId="34" borderId="16" xfId="56" applyFont="1" applyFill="1" applyBorder="1" applyAlignment="1" applyProtection="1">
      <alignment horizontal="left" vertical="top"/>
      <protection locked="0"/>
    </xf>
    <xf numFmtId="0" fontId="3" fillId="34" borderId="16" xfId="56" applyFont="1" applyFill="1" applyBorder="1" applyAlignment="1" applyProtection="1">
      <alignment horizontal="left" vertical="center"/>
      <protection locked="0"/>
    </xf>
    <xf numFmtId="0" fontId="3" fillId="38" borderId="16" xfId="56" applyFont="1" applyFill="1" applyBorder="1" applyAlignment="1" applyProtection="1" quotePrefix="1">
      <alignment horizontal="left" vertical="center"/>
      <protection locked="0"/>
    </xf>
    <xf numFmtId="0" fontId="3" fillId="34" borderId="16" xfId="56" applyFont="1" applyFill="1" applyBorder="1" applyAlignment="1" applyProtection="1" quotePrefix="1">
      <alignment horizontal="right" vertical="center"/>
      <protection locked="0"/>
    </xf>
    <xf numFmtId="0" fontId="0" fillId="34" borderId="16" xfId="0" applyFill="1" applyBorder="1" applyAlignment="1" applyProtection="1">
      <alignment/>
      <protection/>
    </xf>
    <xf numFmtId="0" fontId="3" fillId="38" borderId="16" xfId="56" applyFont="1" applyFill="1" applyBorder="1" applyAlignment="1" applyProtection="1" quotePrefix="1">
      <alignment horizontal="left" vertical="center"/>
      <protection/>
    </xf>
    <xf numFmtId="0" fontId="68" fillId="34" borderId="17" xfId="56" applyFont="1" applyFill="1" applyBorder="1" applyAlignment="1" applyProtection="1">
      <alignment/>
      <protection/>
    </xf>
    <xf numFmtId="0" fontId="69" fillId="34" borderId="16" xfId="56" applyFont="1" applyFill="1" applyBorder="1" applyAlignment="1" applyProtection="1" quotePrefix="1">
      <alignment horizontal="left" vertical="center"/>
      <protection locked="0"/>
    </xf>
    <xf numFmtId="0" fontId="2" fillId="34" borderId="16" xfId="56" applyFont="1" applyFill="1" applyBorder="1" applyAlignment="1" applyProtection="1">
      <alignment horizontal="left" vertical="center"/>
      <protection locked="0"/>
    </xf>
    <xf numFmtId="0" fontId="2" fillId="34" borderId="16" xfId="56" applyFont="1" applyFill="1" applyBorder="1" applyAlignment="1" applyProtection="1">
      <alignment horizontal="left" vertical="center"/>
      <protection/>
    </xf>
    <xf numFmtId="0" fontId="12" fillId="33" borderId="16" xfId="0" applyFont="1" applyFill="1" applyBorder="1" applyAlignment="1" applyProtection="1">
      <alignment/>
      <protection locked="0"/>
    </xf>
    <xf numFmtId="0" fontId="14" fillId="33" borderId="17" xfId="0" applyFont="1" applyFill="1" applyBorder="1" applyAlignment="1" applyProtection="1">
      <alignment/>
      <protection locked="0"/>
    </xf>
    <xf numFmtId="0" fontId="0" fillId="39" borderId="0" xfId="0" applyFill="1" applyBorder="1" applyAlignment="1" applyProtection="1">
      <alignment/>
      <protection locked="0"/>
    </xf>
    <xf numFmtId="0" fontId="0" fillId="39" borderId="17" xfId="0" applyFill="1" applyBorder="1" applyAlignment="1" applyProtection="1">
      <alignment/>
      <protection locked="0"/>
    </xf>
    <xf numFmtId="0" fontId="0" fillId="33" borderId="17" xfId="0" applyFill="1" applyBorder="1" applyAlignment="1" applyProtection="1">
      <alignment/>
      <protection locked="0"/>
    </xf>
    <xf numFmtId="0" fontId="14" fillId="33" borderId="17" xfId="56" applyFont="1" applyFill="1" applyBorder="1" applyAlignment="1" applyProtection="1">
      <alignment vertical="center" wrapText="1"/>
      <protection locked="0"/>
    </xf>
    <xf numFmtId="0" fontId="0" fillId="33" borderId="12" xfId="0" applyFill="1" applyBorder="1" applyAlignment="1" applyProtection="1">
      <alignment/>
      <protection locked="0"/>
    </xf>
    <xf numFmtId="0" fontId="0" fillId="33" borderId="18" xfId="0" applyFill="1" applyBorder="1" applyAlignment="1" applyProtection="1">
      <alignment/>
      <protection locked="0"/>
    </xf>
    <xf numFmtId="0" fontId="19" fillId="36" borderId="16" xfId="56" applyFont="1" applyFill="1" applyBorder="1" applyAlignment="1" applyProtection="1">
      <alignment/>
      <protection locked="0"/>
    </xf>
    <xf numFmtId="0" fontId="3" fillId="34" borderId="14" xfId="56" applyFont="1" applyFill="1" applyBorder="1" applyAlignment="1" applyProtection="1">
      <alignment/>
      <protection locked="0"/>
    </xf>
    <xf numFmtId="0" fontId="2" fillId="34" borderId="13" xfId="56" applyFont="1" applyFill="1" applyBorder="1" applyAlignment="1" applyProtection="1">
      <alignment/>
      <protection locked="0"/>
    </xf>
    <xf numFmtId="0" fontId="2" fillId="34" borderId="13" xfId="56" applyFont="1" applyFill="1" applyBorder="1" applyAlignment="1" applyProtection="1">
      <alignment horizontal="center"/>
      <protection locked="0"/>
    </xf>
    <xf numFmtId="0" fontId="2" fillId="34" borderId="15" xfId="56" applyFont="1" applyFill="1" applyBorder="1" applyAlignment="1" applyProtection="1">
      <alignment/>
      <protection locked="0"/>
    </xf>
    <xf numFmtId="0" fontId="2" fillId="34" borderId="19" xfId="56" applyFont="1" applyFill="1" applyBorder="1" applyAlignment="1" applyProtection="1">
      <alignment horizontal="left" vertical="center"/>
      <protection/>
    </xf>
    <xf numFmtId="0" fontId="3" fillId="34" borderId="12" xfId="56" applyFont="1" applyFill="1" applyBorder="1" applyAlignment="1" applyProtection="1">
      <alignment horizontal="left" vertical="center"/>
      <protection/>
    </xf>
    <xf numFmtId="3" fontId="2" fillId="34" borderId="12" xfId="56" applyNumberFormat="1" applyFont="1" applyFill="1" applyBorder="1" applyAlignment="1" applyProtection="1">
      <alignment/>
      <protection locked="0"/>
    </xf>
    <xf numFmtId="3" fontId="2" fillId="34" borderId="12" xfId="56" applyNumberFormat="1" applyFont="1" applyFill="1" applyBorder="1" applyAlignment="1" applyProtection="1">
      <alignment horizontal="center"/>
      <protection locked="0"/>
    </xf>
    <xf numFmtId="0" fontId="24" fillId="34" borderId="12" xfId="56" applyFont="1" applyFill="1" applyBorder="1" applyAlignment="1" applyProtection="1">
      <alignment vertical="top"/>
      <protection locked="0"/>
    </xf>
    <xf numFmtId="0" fontId="2" fillId="34" borderId="12" xfId="56" applyFont="1" applyFill="1" applyBorder="1" applyAlignment="1" applyProtection="1">
      <alignment/>
      <protection locked="0"/>
    </xf>
    <xf numFmtId="0" fontId="2" fillId="34" borderId="18" xfId="56" applyFont="1" applyFill="1" applyBorder="1" applyAlignment="1" applyProtection="1">
      <alignment/>
      <protection locked="0"/>
    </xf>
    <xf numFmtId="0" fontId="14" fillId="33" borderId="19" xfId="56" applyFont="1" applyFill="1" applyBorder="1" applyAlignment="1" applyProtection="1">
      <alignment/>
      <protection locked="0"/>
    </xf>
    <xf numFmtId="0" fontId="14" fillId="33" borderId="12" xfId="56" applyFont="1" applyFill="1" applyBorder="1" applyAlignment="1" applyProtection="1">
      <alignment/>
      <protection locked="0"/>
    </xf>
    <xf numFmtId="0" fontId="14" fillId="33" borderId="12" xfId="56" applyFont="1" applyFill="1" applyBorder="1" applyAlignment="1" applyProtection="1">
      <alignment wrapText="1"/>
      <protection locked="0"/>
    </xf>
    <xf numFmtId="0" fontId="14" fillId="33" borderId="12" xfId="56" applyFont="1" applyFill="1" applyBorder="1" applyAlignment="1" applyProtection="1">
      <alignment horizontal="right"/>
      <protection locked="0"/>
    </xf>
    <xf numFmtId="0" fontId="14" fillId="33" borderId="12" xfId="56" applyFont="1" applyFill="1" applyBorder="1" applyAlignment="1" applyProtection="1">
      <alignment horizontal="center"/>
      <protection locked="0"/>
    </xf>
    <xf numFmtId="0" fontId="14" fillId="33" borderId="18" xfId="56" applyFont="1" applyFill="1" applyBorder="1" applyAlignment="1" applyProtection="1">
      <alignment/>
      <protection locked="0"/>
    </xf>
    <xf numFmtId="3" fontId="71" fillId="0" borderId="7" xfId="56" applyNumberFormat="1" applyFont="1" applyFill="1" applyBorder="1" applyAlignment="1" applyProtection="1">
      <alignment horizontal="center"/>
      <protection locked="0"/>
    </xf>
    <xf numFmtId="0" fontId="29" fillId="38" borderId="11" xfId="56" applyFont="1" applyFill="1" applyBorder="1" applyAlignment="1" applyProtection="1">
      <alignment horizontal="right" vertical="top"/>
      <protection locked="0"/>
    </xf>
    <xf numFmtId="0" fontId="24" fillId="38" borderId="0" xfId="56" applyFont="1" applyFill="1" applyBorder="1" applyAlignment="1" applyProtection="1">
      <alignment vertical="top"/>
      <protection locked="0"/>
    </xf>
    <xf numFmtId="0" fontId="14" fillId="0" borderId="20" xfId="0" applyFont="1" applyBorder="1" applyAlignment="1" applyProtection="1">
      <alignment/>
      <protection locked="0"/>
    </xf>
    <xf numFmtId="0" fontId="12" fillId="33" borderId="20" xfId="56" applyFont="1" applyFill="1" applyBorder="1" applyAlignment="1" applyProtection="1">
      <alignment/>
      <protection locked="0"/>
    </xf>
    <xf numFmtId="0" fontId="17" fillId="33" borderId="20" xfId="52" applyFont="1" applyFill="1" applyBorder="1" applyAlignment="1" applyProtection="1">
      <alignment/>
      <protection locked="0"/>
    </xf>
    <xf numFmtId="0" fontId="19" fillId="40" borderId="21" xfId="56" applyFont="1" applyFill="1" applyBorder="1" applyAlignment="1" applyProtection="1">
      <alignment/>
      <protection locked="0"/>
    </xf>
    <xf numFmtId="0" fontId="19" fillId="40" borderId="22" xfId="56" applyFont="1" applyFill="1" applyBorder="1" applyAlignment="1" applyProtection="1">
      <alignment/>
      <protection locked="0"/>
    </xf>
    <xf numFmtId="0" fontId="72" fillId="40" borderId="21" xfId="56" applyFont="1" applyFill="1" applyBorder="1" applyAlignment="1" applyProtection="1">
      <alignment/>
      <protection locked="0"/>
    </xf>
    <xf numFmtId="0" fontId="19" fillId="40" borderId="23" xfId="56" applyFont="1" applyFill="1" applyBorder="1" applyAlignment="1" applyProtection="1">
      <alignment/>
      <protection locked="0"/>
    </xf>
    <xf numFmtId="0" fontId="72" fillId="40" borderId="22" xfId="56" applyFont="1" applyFill="1" applyBorder="1" applyAlignment="1" applyProtection="1">
      <alignment/>
      <protection locked="0"/>
    </xf>
    <xf numFmtId="0" fontId="71" fillId="0" borderId="24" xfId="0" applyFont="1" applyBorder="1" applyAlignment="1" applyProtection="1">
      <alignment horizontal="center"/>
      <protection locked="0"/>
    </xf>
    <xf numFmtId="0" fontId="71" fillId="0" borderId="7" xfId="0" applyFont="1" applyBorder="1" applyAlignment="1" applyProtection="1">
      <alignment horizontal="center"/>
      <protection locked="0"/>
    </xf>
    <xf numFmtId="0" fontId="71" fillId="0" borderId="25" xfId="0" applyFont="1" applyBorder="1" applyAlignment="1" applyProtection="1">
      <alignment horizontal="center"/>
      <protection locked="0"/>
    </xf>
    <xf numFmtId="0" fontId="19" fillId="36" borderId="26" xfId="56" applyFont="1" applyFill="1" applyBorder="1" applyAlignment="1" applyProtection="1">
      <alignment/>
      <protection locked="0"/>
    </xf>
    <xf numFmtId="0" fontId="19" fillId="36" borderId="26" xfId="56" applyFont="1" applyFill="1" applyBorder="1" applyAlignment="1" applyProtection="1">
      <alignment horizontal="center"/>
      <protection locked="0"/>
    </xf>
    <xf numFmtId="0" fontId="2" fillId="36" borderId="0" xfId="56" applyFont="1" applyFill="1" applyBorder="1" applyAlignment="1" applyProtection="1">
      <alignment/>
      <protection locked="0"/>
    </xf>
    <xf numFmtId="0" fontId="2" fillId="36" borderId="0" xfId="56" applyFont="1" applyFill="1" applyBorder="1" applyAlignment="1" applyProtection="1">
      <alignment horizontal="center"/>
      <protection locked="0"/>
    </xf>
    <xf numFmtId="0" fontId="8" fillId="3" borderId="0" xfId="56" applyFont="1" applyFill="1" applyBorder="1" applyAlignment="1" applyProtection="1">
      <alignment/>
      <protection locked="0"/>
    </xf>
    <xf numFmtId="0" fontId="9" fillId="3" borderId="0" xfId="56" applyFont="1" applyFill="1" applyBorder="1" applyAlignment="1" applyProtection="1">
      <alignment horizontal="center"/>
      <protection locked="0"/>
    </xf>
    <xf numFmtId="0" fontId="2" fillId="3" borderId="0" xfId="56" applyFont="1" applyFill="1" applyBorder="1" applyAlignment="1" applyProtection="1">
      <alignment/>
      <protection locked="0"/>
    </xf>
    <xf numFmtId="0" fontId="10" fillId="3" borderId="0" xfId="56" applyFont="1" applyFill="1" applyBorder="1" applyAlignment="1" applyProtection="1">
      <alignment/>
      <protection locked="0"/>
    </xf>
    <xf numFmtId="0" fontId="14" fillId="0" borderId="17" xfId="0" applyFont="1" applyFill="1" applyBorder="1" applyAlignment="1" applyProtection="1">
      <alignment vertical="top" wrapText="1"/>
      <protection locked="0"/>
    </xf>
    <xf numFmtId="0" fontId="14" fillId="33" borderId="16" xfId="0" applyFont="1" applyFill="1" applyBorder="1" applyAlignment="1" applyProtection="1">
      <alignment vertical="center" wrapText="1" readingOrder="1"/>
      <protection locked="0"/>
    </xf>
    <xf numFmtId="0" fontId="14" fillId="33" borderId="0" xfId="0" applyFont="1" applyFill="1" applyBorder="1" applyAlignment="1" applyProtection="1">
      <alignment vertical="center" wrapText="1" readingOrder="1"/>
      <protection locked="0"/>
    </xf>
    <xf numFmtId="0" fontId="14" fillId="33" borderId="16" xfId="0" applyFont="1" applyFill="1" applyBorder="1" applyAlignment="1" applyProtection="1">
      <alignment vertical="center"/>
      <protection locked="0"/>
    </xf>
    <xf numFmtId="0" fontId="14" fillId="33" borderId="0" xfId="0" applyFont="1" applyFill="1" applyBorder="1" applyAlignment="1" applyProtection="1">
      <alignment vertical="center"/>
      <protection locked="0"/>
    </xf>
    <xf numFmtId="0" fontId="14" fillId="39" borderId="16" xfId="56" applyFont="1" applyFill="1" applyBorder="1" applyAlignment="1" applyProtection="1">
      <alignment horizontal="left" vertical="center" wrapText="1"/>
      <protection locked="0"/>
    </xf>
    <xf numFmtId="0" fontId="14" fillId="39" borderId="0" xfId="56" applyFont="1" applyFill="1" applyBorder="1" applyAlignment="1" applyProtection="1">
      <alignment horizontal="left" vertical="center" wrapText="1"/>
      <protection locked="0"/>
    </xf>
    <xf numFmtId="0" fontId="14" fillId="33" borderId="16" xfId="56" applyFont="1" applyFill="1" applyBorder="1" applyAlignment="1" applyProtection="1">
      <alignment horizontal="left" vertical="center"/>
      <protection locked="0"/>
    </xf>
    <xf numFmtId="0" fontId="14" fillId="33" borderId="0" xfId="56" applyFont="1" applyFill="1" applyBorder="1" applyAlignment="1" applyProtection="1">
      <alignment horizontal="left" vertical="center"/>
      <protection locked="0"/>
    </xf>
    <xf numFmtId="0" fontId="14" fillId="39" borderId="16" xfId="56" applyFont="1" applyFill="1" applyBorder="1" applyAlignment="1" applyProtection="1">
      <alignment vertical="center" wrapText="1"/>
      <protection locked="0"/>
    </xf>
    <xf numFmtId="0" fontId="14" fillId="39" borderId="0" xfId="56" applyFont="1" applyFill="1" applyBorder="1" applyAlignment="1" applyProtection="1">
      <alignment vertical="center" wrapText="1"/>
      <protection locked="0"/>
    </xf>
    <xf numFmtId="0" fontId="14" fillId="0" borderId="16" xfId="0" applyFont="1" applyFill="1" applyBorder="1" applyAlignment="1" applyProtection="1">
      <alignment vertical="center" wrapText="1" readingOrder="1"/>
      <protection locked="0"/>
    </xf>
    <xf numFmtId="0" fontId="14" fillId="0" borderId="0" xfId="0" applyFont="1" applyFill="1" applyBorder="1" applyAlignment="1" applyProtection="1">
      <alignment vertical="center" wrapText="1" readingOrder="1"/>
      <protection locked="0"/>
    </xf>
    <xf numFmtId="0" fontId="3" fillId="33" borderId="0" xfId="56" applyFont="1" applyFill="1" applyBorder="1" applyAlignment="1" applyProtection="1">
      <alignment horizontal="left" vertical="center" wrapText="1"/>
      <protection locked="0"/>
    </xf>
    <xf numFmtId="0" fontId="14" fillId="33" borderId="16" xfId="0" applyFont="1" applyFill="1" applyBorder="1" applyAlignment="1" applyProtection="1">
      <alignment vertical="center" wrapText="1"/>
      <protection locked="0"/>
    </xf>
    <xf numFmtId="0" fontId="14" fillId="33" borderId="0" xfId="0" applyFont="1" applyFill="1" applyBorder="1" applyAlignment="1" applyProtection="1">
      <alignment vertical="center" wrapText="1"/>
      <protection locked="0"/>
    </xf>
    <xf numFmtId="0" fontId="14" fillId="39" borderId="16" xfId="56" applyFont="1" applyFill="1" applyBorder="1" applyAlignment="1" applyProtection="1">
      <alignment vertical="top" wrapText="1"/>
      <protection locked="0"/>
    </xf>
    <xf numFmtId="0" fontId="14" fillId="39" borderId="0" xfId="56" applyFont="1" applyFill="1" applyBorder="1" applyAlignment="1" applyProtection="1">
      <alignment vertical="top" wrapText="1"/>
      <protection locked="0"/>
    </xf>
    <xf numFmtId="0" fontId="14" fillId="0" borderId="16" xfId="56" applyFont="1" applyFill="1" applyBorder="1" applyAlignment="1" applyProtection="1">
      <alignment horizontal="left" vertical="center" wrapText="1"/>
      <protection locked="0"/>
    </xf>
    <xf numFmtId="0" fontId="14" fillId="0" borderId="0" xfId="56" applyFont="1" applyFill="1" applyBorder="1" applyAlignment="1" applyProtection="1">
      <alignment horizontal="left" vertical="center" wrapText="1"/>
      <protection locked="0"/>
    </xf>
    <xf numFmtId="0" fontId="2" fillId="33" borderId="0" xfId="56" applyFont="1" applyFill="1" applyBorder="1" applyAlignment="1" applyProtection="1">
      <alignment horizontal="left" vertical="top" wrapText="1"/>
      <protection locked="0"/>
    </xf>
    <xf numFmtId="0" fontId="14" fillId="33" borderId="16" xfId="56" applyFont="1" applyFill="1" applyBorder="1" applyAlignment="1" applyProtection="1">
      <alignment vertical="center"/>
      <protection locked="0"/>
    </xf>
    <xf numFmtId="0" fontId="14" fillId="33" borderId="0" xfId="56" applyFont="1" applyFill="1" applyBorder="1" applyAlignment="1" applyProtection="1">
      <alignment vertical="center"/>
      <protection locked="0"/>
    </xf>
    <xf numFmtId="0" fontId="14" fillId="0" borderId="16" xfId="0" applyFont="1" applyFill="1" applyBorder="1" applyAlignment="1" applyProtection="1">
      <alignment vertical="top" wrapText="1"/>
      <protection locked="0"/>
    </xf>
    <xf numFmtId="0" fontId="14" fillId="0" borderId="0" xfId="0" applyFont="1" applyFill="1" applyBorder="1" applyAlignment="1" applyProtection="1">
      <alignment vertical="top" wrapText="1"/>
      <protection locked="0"/>
    </xf>
    <xf numFmtId="0" fontId="14" fillId="33" borderId="16" xfId="56" applyFont="1" applyFill="1" applyBorder="1" applyAlignment="1" applyProtection="1">
      <alignment/>
      <protection locked="0"/>
    </xf>
    <xf numFmtId="0" fontId="14" fillId="33" borderId="0" xfId="56" applyFont="1" applyFill="1" applyBorder="1" applyAlignment="1" applyProtection="1">
      <alignment/>
      <protection locked="0"/>
    </xf>
    <xf numFmtId="49" fontId="30" fillId="33" borderId="25" xfId="56" applyNumberFormat="1" applyFont="1" applyFill="1" applyBorder="1" applyAlignment="1" applyProtection="1">
      <alignment horizontal="center"/>
      <protection locked="0"/>
    </xf>
    <xf numFmtId="49" fontId="30" fillId="33" borderId="11" xfId="56" applyNumberFormat="1" applyFont="1" applyFill="1" applyBorder="1" applyAlignment="1" applyProtection="1">
      <alignment horizontal="center"/>
      <protection locked="0"/>
    </xf>
    <xf numFmtId="49" fontId="30" fillId="33" borderId="27" xfId="56" applyNumberFormat="1" applyFont="1" applyFill="1" applyBorder="1" applyAlignment="1" applyProtection="1">
      <alignment horizontal="center"/>
      <protection locked="0"/>
    </xf>
    <xf numFmtId="0" fontId="11" fillId="33" borderId="0" xfId="56" applyFont="1" applyFill="1" applyBorder="1" applyAlignment="1" applyProtection="1">
      <alignment horizontal="center"/>
      <protection locked="0"/>
    </xf>
    <xf numFmtId="0" fontId="0" fillId="0" borderId="0" xfId="0" applyBorder="1" applyAlignment="1" applyProtection="1">
      <alignment/>
      <protection locked="0"/>
    </xf>
    <xf numFmtId="49" fontId="2" fillId="33" borderId="25" xfId="56" applyNumberFormat="1" applyFont="1" applyFill="1" applyBorder="1" applyAlignment="1" applyProtection="1">
      <alignment horizontal="center"/>
      <protection locked="0"/>
    </xf>
    <xf numFmtId="49" fontId="2" fillId="33" borderId="11" xfId="56" applyNumberFormat="1" applyFont="1" applyFill="1" applyBorder="1" applyAlignment="1" applyProtection="1">
      <alignment horizontal="center"/>
      <protection locked="0"/>
    </xf>
    <xf numFmtId="49" fontId="2" fillId="33" borderId="27" xfId="56" applyNumberFormat="1" applyFont="1" applyFill="1" applyBorder="1" applyAlignment="1" applyProtection="1">
      <alignment horizontal="center"/>
      <protection locked="0"/>
    </xf>
    <xf numFmtId="3" fontId="30" fillId="33" borderId="25" xfId="56" applyNumberFormat="1" applyFont="1" applyFill="1" applyBorder="1" applyAlignment="1" applyProtection="1">
      <alignment horizontal="center"/>
      <protection locked="0"/>
    </xf>
    <xf numFmtId="3" fontId="30" fillId="33" borderId="11" xfId="56" applyNumberFormat="1" applyFont="1" applyFill="1" applyBorder="1" applyAlignment="1" applyProtection="1">
      <alignment horizontal="center"/>
      <protection locked="0"/>
    </xf>
    <xf numFmtId="3" fontId="30" fillId="33" borderId="27" xfId="56" applyNumberFormat="1" applyFont="1" applyFill="1" applyBorder="1" applyAlignment="1" applyProtection="1">
      <alignment horizontal="center"/>
      <protection locked="0"/>
    </xf>
    <xf numFmtId="0" fontId="3" fillId="34" borderId="0" xfId="56" applyFont="1" applyFill="1" applyBorder="1" applyAlignment="1" applyProtection="1">
      <alignment horizontal="center"/>
      <protection locked="0"/>
    </xf>
    <xf numFmtId="49" fontId="15" fillId="33" borderId="21" xfId="56" applyNumberFormat="1" applyFont="1" applyFill="1" applyBorder="1" applyAlignment="1" applyProtection="1">
      <alignment horizontal="center"/>
      <protection locked="0"/>
    </xf>
    <xf numFmtId="49" fontId="15" fillId="33" borderId="22" xfId="56" applyNumberFormat="1" applyFont="1" applyFill="1" applyBorder="1" applyAlignment="1" applyProtection="1">
      <alignment horizontal="center"/>
      <protection locked="0"/>
    </xf>
    <xf numFmtId="49" fontId="15" fillId="33" borderId="23" xfId="56" applyNumberFormat="1" applyFont="1" applyFill="1" applyBorder="1" applyAlignment="1" applyProtection="1">
      <alignment horizontal="center"/>
      <protection locked="0"/>
    </xf>
    <xf numFmtId="0" fontId="3" fillId="38" borderId="11" xfId="56" applyFont="1" applyFill="1" applyBorder="1" applyAlignment="1" applyProtection="1">
      <alignment horizontal="left" vertical="center" wrapText="1"/>
      <protection locked="0"/>
    </xf>
    <xf numFmtId="0" fontId="14" fillId="0" borderId="19" xfId="56" applyFont="1" applyFill="1" applyBorder="1" applyAlignment="1" applyProtection="1">
      <alignment horizontal="left" vertical="center" wrapText="1"/>
      <protection locked="0"/>
    </xf>
    <xf numFmtId="0" fontId="14" fillId="0" borderId="12" xfId="56" applyFont="1" applyFill="1" applyBorder="1" applyAlignment="1" applyProtection="1">
      <alignment horizontal="left" vertical="center" wrapText="1"/>
      <protection locked="0"/>
    </xf>
    <xf numFmtId="172" fontId="30" fillId="33" borderId="25" xfId="56" applyNumberFormat="1" applyFont="1" applyFill="1" applyBorder="1" applyAlignment="1" applyProtection="1">
      <alignment horizontal="center"/>
      <protection locked="0"/>
    </xf>
    <xf numFmtId="172" fontId="30" fillId="33" borderId="11" xfId="56" applyNumberFormat="1" applyFont="1" applyFill="1" applyBorder="1" applyAlignment="1" applyProtection="1">
      <alignment horizontal="center"/>
      <protection locked="0"/>
    </xf>
    <xf numFmtId="172" fontId="30" fillId="33" borderId="27" xfId="56" applyNumberFormat="1"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heet1" xfId="56"/>
    <cellStyle name="Note" xfId="57"/>
    <cellStyle name="Output" xfId="58"/>
    <cellStyle name="Percent" xfId="59"/>
    <cellStyle name="Title" xfId="60"/>
    <cellStyle name="Total" xfId="61"/>
    <cellStyle name="Warning Text" xfId="62"/>
  </cellStyles>
  <dxfs count="1">
    <dxf>
      <fill>
        <patternFill>
          <bgColor rgb="FFFF99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200025</xdr:rowOff>
    </xdr:from>
    <xdr:to>
      <xdr:col>5</xdr:col>
      <xdr:colOff>0</xdr:colOff>
      <xdr:row>8</xdr:row>
      <xdr:rowOff>0</xdr:rowOff>
    </xdr:to>
    <xdr:pic>
      <xdr:nvPicPr>
        <xdr:cNvPr id="1" name="Picture 3"/>
        <xdr:cNvPicPr preferRelativeResize="1">
          <a:picLocks noChangeAspect="1"/>
        </xdr:cNvPicPr>
      </xdr:nvPicPr>
      <xdr:blipFill>
        <a:blip r:embed="rId1"/>
        <a:stretch>
          <a:fillRect/>
        </a:stretch>
      </xdr:blipFill>
      <xdr:spPr>
        <a:xfrm>
          <a:off x="76200" y="200025"/>
          <a:ext cx="4705350" cy="1457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omreg.ie/industry/electronic-communications/market-information/quarterly-key-data-repor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58"/>
  <sheetViews>
    <sheetView showGridLines="0" tabSelected="1" zoomScale="80" zoomScaleNormal="80" zoomScaleSheetLayoutView="80" zoomScalePageLayoutView="0" workbookViewId="0" topLeftCell="A8">
      <selection activeCell="L86" sqref="L86"/>
    </sheetView>
  </sheetViews>
  <sheetFormatPr defaultColWidth="9.140625" defaultRowHeight="15"/>
  <cols>
    <col min="1" max="1" width="3.8515625" style="8" customWidth="1"/>
    <col min="2" max="2" width="1.8515625" style="8" customWidth="1"/>
    <col min="3" max="3" width="9.140625" style="8" customWidth="1"/>
    <col min="4" max="4" width="37.421875" style="8" customWidth="1"/>
    <col min="5" max="5" width="19.421875" style="8" customWidth="1"/>
    <col min="6" max="6" width="22.421875" style="8" customWidth="1"/>
    <col min="7" max="7" width="19.8515625" style="8" customWidth="1"/>
    <col min="8" max="8" width="18.421875" style="8" customWidth="1"/>
    <col min="9" max="9" width="20.421875" style="8" customWidth="1"/>
    <col min="10" max="10" width="21.140625" style="8" customWidth="1"/>
    <col min="11" max="11" width="23.421875" style="8" customWidth="1"/>
    <col min="12" max="13" width="18.57421875" style="8" customWidth="1"/>
    <col min="14" max="16" width="18.421875" style="8" customWidth="1"/>
    <col min="17" max="16384" width="9.140625" style="8" customWidth="1"/>
  </cols>
  <sheetData>
    <row r="1" spans="1:18" ht="15.75">
      <c r="A1" s="110"/>
      <c r="B1" s="111"/>
      <c r="C1" s="111"/>
      <c r="D1" s="111"/>
      <c r="E1" s="111"/>
      <c r="F1" s="111"/>
      <c r="G1" s="111"/>
      <c r="H1" s="111"/>
      <c r="I1" s="112"/>
      <c r="J1" s="111"/>
      <c r="K1" s="111"/>
      <c r="L1" s="111"/>
      <c r="M1" s="113" t="s">
        <v>0</v>
      </c>
      <c r="N1" s="114"/>
      <c r="O1" s="114"/>
      <c r="P1" s="114"/>
      <c r="Q1" s="114"/>
      <c r="R1" s="115"/>
    </row>
    <row r="2" spans="1:18" ht="15.75">
      <c r="A2" s="116"/>
      <c r="B2" s="23"/>
      <c r="C2" s="23"/>
      <c r="D2" s="23"/>
      <c r="E2" s="23"/>
      <c r="F2" s="23"/>
      <c r="G2" s="23"/>
      <c r="H2" s="23"/>
      <c r="I2" s="24"/>
      <c r="J2" s="23"/>
      <c r="K2" s="23"/>
      <c r="L2" s="23"/>
      <c r="M2" s="23"/>
      <c r="N2" s="108"/>
      <c r="O2" s="108"/>
      <c r="P2" s="108"/>
      <c r="Q2" s="108"/>
      <c r="R2" s="117"/>
    </row>
    <row r="3" spans="1:18" ht="15.75">
      <c r="A3" s="118"/>
      <c r="B3" s="23"/>
      <c r="C3" s="23"/>
      <c r="D3" s="23"/>
      <c r="E3" s="23"/>
      <c r="F3" s="23"/>
      <c r="G3" s="23"/>
      <c r="H3" s="23"/>
      <c r="I3" s="24"/>
      <c r="J3" s="23"/>
      <c r="K3" s="23"/>
      <c r="L3" s="23"/>
      <c r="M3" s="23"/>
      <c r="N3" s="108"/>
      <c r="O3" s="108"/>
      <c r="P3" s="108"/>
      <c r="Q3" s="108"/>
      <c r="R3" s="117"/>
    </row>
    <row r="4" spans="1:18" ht="15.75">
      <c r="A4" s="118"/>
      <c r="B4" s="23"/>
      <c r="C4" s="23"/>
      <c r="D4" s="23"/>
      <c r="E4" s="23"/>
      <c r="F4" s="23"/>
      <c r="G4" s="23"/>
      <c r="H4" s="23"/>
      <c r="I4" s="24"/>
      <c r="J4" s="23"/>
      <c r="K4" s="23"/>
      <c r="L4" s="23"/>
      <c r="M4" s="23"/>
      <c r="N4" s="108"/>
      <c r="O4" s="108"/>
      <c r="P4" s="108"/>
      <c r="Q4" s="108"/>
      <c r="R4" s="117"/>
    </row>
    <row r="5" spans="1:18" ht="15.75">
      <c r="A5" s="118"/>
      <c r="B5" s="23"/>
      <c r="C5" s="23"/>
      <c r="D5" s="23"/>
      <c r="E5" s="23"/>
      <c r="F5" s="23"/>
      <c r="G5" s="23"/>
      <c r="H5" s="23"/>
      <c r="I5" s="24"/>
      <c r="J5" s="23"/>
      <c r="K5" s="23"/>
      <c r="L5" s="23"/>
      <c r="M5" s="23"/>
      <c r="N5" s="108"/>
      <c r="O5" s="108"/>
      <c r="P5" s="108"/>
      <c r="Q5" s="108"/>
      <c r="R5" s="117"/>
    </row>
    <row r="6" spans="1:18" ht="20.25">
      <c r="A6" s="118"/>
      <c r="B6" s="23"/>
      <c r="C6" s="23"/>
      <c r="D6" s="23"/>
      <c r="E6" s="23"/>
      <c r="F6" s="23"/>
      <c r="G6" s="23"/>
      <c r="H6" s="23"/>
      <c r="I6" s="24"/>
      <c r="J6" s="23"/>
      <c r="K6" s="25" t="s">
        <v>1</v>
      </c>
      <c r="L6" s="23"/>
      <c r="M6" s="23"/>
      <c r="N6" s="108"/>
      <c r="O6" s="108"/>
      <c r="P6" s="108"/>
      <c r="Q6" s="108"/>
      <c r="R6" s="117"/>
    </row>
    <row r="7" spans="1:18" ht="15.75">
      <c r="A7" s="118"/>
      <c r="B7" s="23"/>
      <c r="C7" s="23"/>
      <c r="D7" s="23"/>
      <c r="E7" s="23"/>
      <c r="F7" s="23"/>
      <c r="G7" s="23"/>
      <c r="H7" s="23"/>
      <c r="I7" s="119"/>
      <c r="J7" s="105"/>
      <c r="K7" s="120"/>
      <c r="L7" s="23"/>
      <c r="M7" s="23"/>
      <c r="N7" s="108"/>
      <c r="O7" s="108"/>
      <c r="P7" s="108"/>
      <c r="Q7" s="108"/>
      <c r="R7" s="117"/>
    </row>
    <row r="8" spans="1:18" ht="15.75">
      <c r="A8" s="118"/>
      <c r="B8" s="23"/>
      <c r="C8" s="23"/>
      <c r="D8" s="23"/>
      <c r="E8" s="23"/>
      <c r="F8" s="23"/>
      <c r="G8" s="23"/>
      <c r="H8" s="23"/>
      <c r="I8" s="119"/>
      <c r="J8" s="105"/>
      <c r="K8" s="23"/>
      <c r="L8" s="23"/>
      <c r="M8" s="23"/>
      <c r="N8" s="108"/>
      <c r="O8" s="108"/>
      <c r="P8" s="108"/>
      <c r="Q8" s="108"/>
      <c r="R8" s="117"/>
    </row>
    <row r="9" spans="1:18" ht="15.75">
      <c r="A9" s="118"/>
      <c r="B9" s="23"/>
      <c r="C9" s="23"/>
      <c r="D9" s="23"/>
      <c r="E9" s="23"/>
      <c r="F9" s="23"/>
      <c r="G9" s="23"/>
      <c r="H9" s="23"/>
      <c r="I9" s="119"/>
      <c r="J9" s="105"/>
      <c r="K9" s="23"/>
      <c r="L9" s="23"/>
      <c r="M9" s="23"/>
      <c r="N9" s="108"/>
      <c r="O9" s="108"/>
      <c r="P9" s="108"/>
      <c r="Q9" s="108"/>
      <c r="R9" s="117"/>
    </row>
    <row r="10" spans="1:18" ht="15">
      <c r="A10" s="118"/>
      <c r="B10" s="23"/>
      <c r="C10" s="23"/>
      <c r="D10" s="23"/>
      <c r="E10" s="23"/>
      <c r="F10" s="23"/>
      <c r="G10" s="23"/>
      <c r="H10" s="23"/>
      <c r="I10" s="24"/>
      <c r="J10" s="23"/>
      <c r="K10" s="23"/>
      <c r="L10" s="23"/>
      <c r="M10" s="23"/>
      <c r="N10" s="108"/>
      <c r="O10" s="108"/>
      <c r="P10" s="108"/>
      <c r="Q10" s="108"/>
      <c r="R10" s="117"/>
    </row>
    <row r="11" spans="1:18" ht="15">
      <c r="A11" s="118"/>
      <c r="B11" s="23"/>
      <c r="C11" s="23"/>
      <c r="D11" s="23"/>
      <c r="E11" s="23"/>
      <c r="F11" s="23"/>
      <c r="G11" s="23"/>
      <c r="H11" s="23"/>
      <c r="I11" s="24"/>
      <c r="J11" s="23"/>
      <c r="K11" s="23"/>
      <c r="L11" s="23"/>
      <c r="M11" s="23"/>
      <c r="N11" s="108"/>
      <c r="O11" s="108"/>
      <c r="P11" s="108"/>
      <c r="Q11" s="108"/>
      <c r="R11" s="117"/>
    </row>
    <row r="12" spans="1:18" ht="15">
      <c r="A12" s="118"/>
      <c r="B12" s="23"/>
      <c r="C12" s="23"/>
      <c r="D12" s="23"/>
      <c r="E12" s="23"/>
      <c r="F12" s="23"/>
      <c r="G12" s="23"/>
      <c r="H12" s="23"/>
      <c r="I12" s="24"/>
      <c r="J12" s="23"/>
      <c r="K12" s="120"/>
      <c r="L12" s="26"/>
      <c r="M12" s="26"/>
      <c r="N12" s="108"/>
      <c r="O12" s="108"/>
      <c r="P12" s="108"/>
      <c r="Q12" s="108"/>
      <c r="R12" s="117"/>
    </row>
    <row r="13" spans="1:18" ht="15">
      <c r="A13" s="118"/>
      <c r="B13" s="23"/>
      <c r="C13" s="23"/>
      <c r="D13" s="23"/>
      <c r="E13" s="23"/>
      <c r="F13" s="23"/>
      <c r="G13" s="23"/>
      <c r="H13" s="23"/>
      <c r="I13" s="24"/>
      <c r="J13" s="23"/>
      <c r="K13" s="23"/>
      <c r="L13" s="23"/>
      <c r="M13" s="23"/>
      <c r="N13" s="108"/>
      <c r="O13" s="108"/>
      <c r="P13" s="108"/>
      <c r="Q13" s="108"/>
      <c r="R13" s="117"/>
    </row>
    <row r="14" spans="1:18" ht="30">
      <c r="A14" s="121"/>
      <c r="B14" s="27"/>
      <c r="C14" s="27"/>
      <c r="D14" s="27"/>
      <c r="E14" s="27"/>
      <c r="F14" s="200"/>
      <c r="G14" s="201"/>
      <c r="H14" s="201" t="s">
        <v>331</v>
      </c>
      <c r="I14" s="202"/>
      <c r="J14" s="202"/>
      <c r="K14" s="24"/>
      <c r="L14" s="23"/>
      <c r="M14" s="27"/>
      <c r="N14" s="108"/>
      <c r="O14" s="108"/>
      <c r="P14" s="108"/>
      <c r="Q14" s="108"/>
      <c r="R14" s="117"/>
    </row>
    <row r="15" spans="1:18" ht="30">
      <c r="A15" s="122"/>
      <c r="B15" s="28"/>
      <c r="C15" s="28"/>
      <c r="D15" s="28"/>
      <c r="E15" s="28"/>
      <c r="F15" s="203"/>
      <c r="G15" s="201"/>
      <c r="H15" s="201" t="s">
        <v>2</v>
      </c>
      <c r="I15" s="202"/>
      <c r="J15" s="202"/>
      <c r="K15" s="24"/>
      <c r="L15" s="23"/>
      <c r="M15" s="28"/>
      <c r="N15" s="108"/>
      <c r="O15" s="108"/>
      <c r="P15" s="108"/>
      <c r="Q15" s="108"/>
      <c r="R15" s="117"/>
    </row>
    <row r="16" spans="1:18" ht="20.25" customHeight="1">
      <c r="A16" s="122"/>
      <c r="B16" s="28"/>
      <c r="C16" s="28"/>
      <c r="D16" s="23"/>
      <c r="E16" s="234"/>
      <c r="F16" s="235"/>
      <c r="G16" s="235"/>
      <c r="H16" s="235"/>
      <c r="I16" s="235"/>
      <c r="J16" s="235"/>
      <c r="K16" s="235"/>
      <c r="L16" s="29"/>
      <c r="M16" s="23"/>
      <c r="N16" s="108"/>
      <c r="O16" s="108"/>
      <c r="P16" s="108"/>
      <c r="Q16" s="108"/>
      <c r="R16" s="117"/>
    </row>
    <row r="17" spans="1:18" ht="15">
      <c r="A17" s="118"/>
      <c r="B17" s="23"/>
      <c r="C17" s="23"/>
      <c r="D17" s="23"/>
      <c r="E17" s="235"/>
      <c r="F17" s="235"/>
      <c r="G17" s="235"/>
      <c r="H17" s="235"/>
      <c r="I17" s="235"/>
      <c r="J17" s="235"/>
      <c r="K17" s="235"/>
      <c r="L17" s="29"/>
      <c r="M17" s="23"/>
      <c r="N17" s="108"/>
      <c r="O17" s="108"/>
      <c r="P17" s="108"/>
      <c r="Q17" s="108"/>
      <c r="R17" s="117"/>
    </row>
    <row r="18" spans="1:18" ht="15">
      <c r="A18" s="118"/>
      <c r="B18" s="23"/>
      <c r="C18" s="23"/>
      <c r="D18" s="23"/>
      <c r="E18" s="235"/>
      <c r="F18" s="235"/>
      <c r="G18" s="235"/>
      <c r="H18" s="235"/>
      <c r="I18" s="235"/>
      <c r="J18" s="235"/>
      <c r="K18" s="235"/>
      <c r="L18" s="29"/>
      <c r="M18" s="23"/>
      <c r="N18" s="108"/>
      <c r="O18" s="108"/>
      <c r="P18" s="108"/>
      <c r="Q18" s="108"/>
      <c r="R18" s="117"/>
    </row>
    <row r="19" spans="1:18" ht="19.5">
      <c r="A19" s="186" t="s">
        <v>334</v>
      </c>
      <c r="B19" s="23"/>
      <c r="C19" s="23"/>
      <c r="D19" s="23"/>
      <c r="E19" s="23"/>
      <c r="F19" s="23"/>
      <c r="G19" s="30"/>
      <c r="H19" s="23"/>
      <c r="I19" s="23"/>
      <c r="J19" s="29"/>
      <c r="K19" s="23"/>
      <c r="L19" s="31"/>
      <c r="M19" s="23"/>
      <c r="N19" s="108"/>
      <c r="O19" s="108"/>
      <c r="P19" s="108"/>
      <c r="Q19" s="108"/>
      <c r="R19" s="117"/>
    </row>
    <row r="20" spans="1:18" ht="15">
      <c r="A20" s="187" t="s">
        <v>335</v>
      </c>
      <c r="B20" s="23"/>
      <c r="C20" s="23"/>
      <c r="D20" s="23"/>
      <c r="E20" s="23"/>
      <c r="F20" s="23"/>
      <c r="G20" s="29"/>
      <c r="H20" s="23"/>
      <c r="I20" s="23"/>
      <c r="J20" s="29"/>
      <c r="K20" s="23"/>
      <c r="L20" s="23"/>
      <c r="M20" s="23"/>
      <c r="N20" s="108"/>
      <c r="O20" s="108"/>
      <c r="P20" s="108"/>
      <c r="Q20" s="108"/>
      <c r="R20" s="117"/>
    </row>
    <row r="21" spans="1:18" ht="15.75" customHeight="1">
      <c r="A21" s="156"/>
      <c r="B21" s="33"/>
      <c r="C21" s="33"/>
      <c r="D21" s="33"/>
      <c r="E21" s="33"/>
      <c r="F21" s="33"/>
      <c r="G21" s="34"/>
      <c r="H21" s="33"/>
      <c r="I21" s="33"/>
      <c r="J21" s="34"/>
      <c r="K21" s="33"/>
      <c r="L21" s="33"/>
      <c r="M21" s="33"/>
      <c r="N21" s="108"/>
      <c r="O21" s="108"/>
      <c r="P21" s="108"/>
      <c r="Q21" s="108"/>
      <c r="R21" s="117"/>
    </row>
    <row r="22" spans="1:18" ht="15">
      <c r="A22" s="124"/>
      <c r="B22" s="108"/>
      <c r="C22" s="108"/>
      <c r="D22" s="108"/>
      <c r="E22" s="108"/>
      <c r="F22" s="108"/>
      <c r="G22" s="35"/>
      <c r="H22" s="108"/>
      <c r="I22" s="108"/>
      <c r="J22" s="35"/>
      <c r="K22" s="108"/>
      <c r="L22" s="108"/>
      <c r="M22" s="108"/>
      <c r="N22" s="108"/>
      <c r="O22" s="108"/>
      <c r="P22" s="108"/>
      <c r="Q22" s="108"/>
      <c r="R22" s="117"/>
    </row>
    <row r="23" spans="1:18" ht="15">
      <c r="A23" s="185" t="s">
        <v>329</v>
      </c>
      <c r="B23" s="108"/>
      <c r="C23" s="108"/>
      <c r="D23" s="108"/>
      <c r="E23" s="108"/>
      <c r="F23" s="125"/>
      <c r="G23" s="126"/>
      <c r="H23" s="108"/>
      <c r="I23" s="125"/>
      <c r="J23" s="108"/>
      <c r="K23" s="108"/>
      <c r="L23" s="108"/>
      <c r="M23" s="108"/>
      <c r="N23" s="108"/>
      <c r="O23" s="108"/>
      <c r="P23" s="108"/>
      <c r="Q23" s="108"/>
      <c r="R23" s="117"/>
    </row>
    <row r="24" spans="1:18" ht="15">
      <c r="A24" s="124"/>
      <c r="B24" s="108"/>
      <c r="C24" s="108"/>
      <c r="D24" s="108"/>
      <c r="E24" s="108"/>
      <c r="F24" s="108"/>
      <c r="G24" s="35"/>
      <c r="H24" s="108"/>
      <c r="I24" s="108"/>
      <c r="J24" s="35"/>
      <c r="K24" s="108"/>
      <c r="L24" s="108"/>
      <c r="M24" s="108"/>
      <c r="N24" s="108"/>
      <c r="O24" s="108"/>
      <c r="P24" s="108"/>
      <c r="Q24" s="108"/>
      <c r="R24" s="117"/>
    </row>
    <row r="25" spans="1:18" ht="15">
      <c r="A25" s="127"/>
      <c r="B25" s="108"/>
      <c r="C25" s="108"/>
      <c r="D25" s="108"/>
      <c r="E25" s="108"/>
      <c r="F25" s="108"/>
      <c r="G25" s="35"/>
      <c r="H25" s="108"/>
      <c r="I25" s="108"/>
      <c r="J25" s="35"/>
      <c r="K25" s="108"/>
      <c r="L25" s="108"/>
      <c r="M25" s="108"/>
      <c r="N25" s="108"/>
      <c r="O25" s="108"/>
      <c r="P25" s="108"/>
      <c r="Q25" s="108"/>
      <c r="R25" s="117"/>
    </row>
    <row r="26" spans="1:18" ht="15">
      <c r="A26" s="128" t="s">
        <v>3</v>
      </c>
      <c r="B26" s="108"/>
      <c r="C26" s="108"/>
      <c r="D26" s="108"/>
      <c r="E26" s="108"/>
      <c r="F26" s="108"/>
      <c r="G26" s="37"/>
      <c r="H26" s="108"/>
      <c r="I26" s="108"/>
      <c r="J26" s="35"/>
      <c r="K26" s="108"/>
      <c r="L26" s="108"/>
      <c r="M26" s="108"/>
      <c r="N26" s="108"/>
      <c r="O26" s="108"/>
      <c r="P26" s="108"/>
      <c r="Q26" s="108"/>
      <c r="R26" s="117"/>
    </row>
    <row r="27" spans="1:18" ht="15">
      <c r="A27" s="124" t="s">
        <v>330</v>
      </c>
      <c r="B27" s="120"/>
      <c r="C27" s="120"/>
      <c r="D27" s="120"/>
      <c r="E27" s="32"/>
      <c r="F27" s="36"/>
      <c r="G27" s="30"/>
      <c r="H27" s="36"/>
      <c r="I27" s="36"/>
      <c r="J27" s="30"/>
      <c r="K27" s="108"/>
      <c r="L27" s="108"/>
      <c r="M27" s="108"/>
      <c r="N27" s="108"/>
      <c r="O27" s="108"/>
      <c r="P27" s="108"/>
      <c r="Q27" s="108"/>
      <c r="R27" s="117"/>
    </row>
    <row r="28" spans="1:18" ht="15">
      <c r="A28" s="129"/>
      <c r="B28" s="108"/>
      <c r="C28" s="108"/>
      <c r="D28" s="108"/>
      <c r="E28" s="32"/>
      <c r="F28" s="36"/>
      <c r="G28" s="30"/>
      <c r="H28" s="36"/>
      <c r="I28" s="36"/>
      <c r="J28" s="30"/>
      <c r="K28" s="108"/>
      <c r="L28" s="108"/>
      <c r="M28" s="108"/>
      <c r="N28" s="108"/>
      <c r="O28" s="108"/>
      <c r="P28" s="108"/>
      <c r="Q28" s="108"/>
      <c r="R28" s="117"/>
    </row>
    <row r="29" spans="1:18" ht="15">
      <c r="A29" s="124"/>
      <c r="B29" s="108"/>
      <c r="C29" s="108"/>
      <c r="D29" s="108"/>
      <c r="E29" s="108"/>
      <c r="F29" s="108"/>
      <c r="G29" s="35"/>
      <c r="H29" s="108"/>
      <c r="I29" s="108"/>
      <c r="J29" s="35"/>
      <c r="K29" s="108"/>
      <c r="L29" s="108"/>
      <c r="M29" s="108"/>
      <c r="N29" s="108"/>
      <c r="O29" s="108"/>
      <c r="P29" s="108"/>
      <c r="Q29" s="108"/>
      <c r="R29" s="117"/>
    </row>
    <row r="30" spans="1:18" ht="16.5" customHeight="1">
      <c r="A30" s="123"/>
      <c r="B30" s="32"/>
      <c r="C30" s="32"/>
      <c r="D30" s="32"/>
      <c r="E30" s="32"/>
      <c r="F30" s="32"/>
      <c r="G30" s="38"/>
      <c r="H30" s="32"/>
      <c r="I30" s="32"/>
      <c r="J30" s="38"/>
      <c r="K30" s="32"/>
      <c r="L30" s="32"/>
      <c r="M30" s="108"/>
      <c r="N30" s="108"/>
      <c r="O30" s="108"/>
      <c r="P30" s="108"/>
      <c r="Q30" s="108"/>
      <c r="R30" s="117"/>
    </row>
    <row r="31" spans="1:18" ht="15">
      <c r="A31" s="124"/>
      <c r="B31" s="108"/>
      <c r="C31" s="108"/>
      <c r="D31" s="108"/>
      <c r="E31" s="108"/>
      <c r="F31" s="108"/>
      <c r="G31" s="108"/>
      <c r="H31" s="108"/>
      <c r="I31" s="39"/>
      <c r="J31" s="108"/>
      <c r="K31" s="108"/>
      <c r="L31" s="108"/>
      <c r="M31" s="108"/>
      <c r="N31" s="108"/>
      <c r="O31" s="108"/>
      <c r="P31" s="108"/>
      <c r="Q31" s="108"/>
      <c r="R31" s="117"/>
    </row>
    <row r="32" spans="1:18" ht="15">
      <c r="A32" s="123"/>
      <c r="B32" s="32"/>
      <c r="C32" s="32"/>
      <c r="D32" s="32"/>
      <c r="E32" s="32"/>
      <c r="F32" s="32"/>
      <c r="G32" s="32"/>
      <c r="H32" s="32"/>
      <c r="I32" s="130"/>
      <c r="J32" s="32"/>
      <c r="K32" s="32"/>
      <c r="L32" s="32"/>
      <c r="M32" s="32"/>
      <c r="N32" s="108"/>
      <c r="O32" s="108"/>
      <c r="P32" s="108"/>
      <c r="Q32" s="108"/>
      <c r="R32" s="117"/>
    </row>
    <row r="33" spans="1:18" ht="15">
      <c r="A33" s="123"/>
      <c r="B33" s="32"/>
      <c r="C33" s="32"/>
      <c r="D33" s="32"/>
      <c r="E33" s="32"/>
      <c r="F33" s="32"/>
      <c r="G33" s="32"/>
      <c r="H33" s="32"/>
      <c r="I33" s="130"/>
      <c r="J33" s="32"/>
      <c r="K33" s="32"/>
      <c r="L33" s="32"/>
      <c r="M33" s="32"/>
      <c r="N33" s="108"/>
      <c r="O33" s="108"/>
      <c r="P33" s="108"/>
      <c r="Q33" s="108"/>
      <c r="R33" s="117"/>
    </row>
    <row r="34" spans="1:18" ht="15">
      <c r="A34" s="124"/>
      <c r="B34" s="108"/>
      <c r="C34" s="108"/>
      <c r="D34" s="108"/>
      <c r="E34" s="108"/>
      <c r="F34" s="108"/>
      <c r="G34" s="108"/>
      <c r="H34" s="108"/>
      <c r="I34" s="39"/>
      <c r="J34" s="108"/>
      <c r="K34" s="108"/>
      <c r="L34" s="108"/>
      <c r="M34" s="108"/>
      <c r="N34" s="108"/>
      <c r="O34" s="108"/>
      <c r="P34" s="108"/>
      <c r="Q34" s="108"/>
      <c r="R34" s="117"/>
    </row>
    <row r="35" spans="1:18" ht="15">
      <c r="A35" s="128" t="s">
        <v>4</v>
      </c>
      <c r="B35" s="108"/>
      <c r="C35" s="108"/>
      <c r="D35" s="108"/>
      <c r="E35" s="108"/>
      <c r="F35" s="108"/>
      <c r="G35" s="108"/>
      <c r="H35" s="108"/>
      <c r="I35" s="39"/>
      <c r="J35" s="108"/>
      <c r="K35" s="108"/>
      <c r="L35" s="108"/>
      <c r="M35" s="108"/>
      <c r="N35" s="108"/>
      <c r="O35" s="108"/>
      <c r="P35" s="108"/>
      <c r="Q35" s="108"/>
      <c r="R35" s="117"/>
    </row>
    <row r="36" spans="1:18" ht="19.5">
      <c r="A36" s="131"/>
      <c r="B36" s="108"/>
      <c r="C36" s="40" t="s">
        <v>5</v>
      </c>
      <c r="D36" s="108" t="s">
        <v>6</v>
      </c>
      <c r="E36" s="108"/>
      <c r="F36" s="108"/>
      <c r="G36" s="41"/>
      <c r="H36" s="42"/>
      <c r="I36" s="40"/>
      <c r="J36" s="108"/>
      <c r="K36" s="108"/>
      <c r="L36" s="108"/>
      <c r="M36" s="108"/>
      <c r="N36" s="108"/>
      <c r="O36" s="108"/>
      <c r="P36" s="108"/>
      <c r="Q36" s="108"/>
      <c r="R36" s="117"/>
    </row>
    <row r="37" spans="1:18" ht="15">
      <c r="A37" s="131"/>
      <c r="B37" s="41"/>
      <c r="C37" s="40" t="s">
        <v>5</v>
      </c>
      <c r="D37" s="41" t="s">
        <v>7</v>
      </c>
      <c r="E37" s="41"/>
      <c r="F37" s="43"/>
      <c r="G37" s="41"/>
      <c r="H37" s="108"/>
      <c r="I37" s="40"/>
      <c r="J37" s="108"/>
      <c r="K37" s="41"/>
      <c r="L37" s="108"/>
      <c r="M37" s="41"/>
      <c r="N37" s="108"/>
      <c r="O37" s="108"/>
      <c r="P37" s="108"/>
      <c r="Q37" s="108"/>
      <c r="R37" s="117"/>
    </row>
    <row r="38" spans="1:18" ht="15">
      <c r="A38" s="131"/>
      <c r="B38" s="41"/>
      <c r="C38" s="40" t="s">
        <v>5</v>
      </c>
      <c r="D38" s="41" t="s">
        <v>8</v>
      </c>
      <c r="E38" s="40"/>
      <c r="F38" s="41"/>
      <c r="G38" s="41"/>
      <c r="H38" s="108"/>
      <c r="I38" s="40"/>
      <c r="J38" s="108"/>
      <c r="K38" s="41"/>
      <c r="L38" s="108"/>
      <c r="M38" s="41"/>
      <c r="N38" s="108"/>
      <c r="O38" s="108"/>
      <c r="P38" s="108"/>
      <c r="Q38" s="108"/>
      <c r="R38" s="117"/>
    </row>
    <row r="39" spans="1:18" ht="15">
      <c r="A39" s="131"/>
      <c r="B39" s="41"/>
      <c r="C39" s="41"/>
      <c r="D39" s="41"/>
      <c r="E39" s="41"/>
      <c r="F39" s="41"/>
      <c r="G39" s="41"/>
      <c r="H39" s="108"/>
      <c r="I39" s="40"/>
      <c r="J39" s="108"/>
      <c r="K39" s="41"/>
      <c r="L39" s="108"/>
      <c r="M39" s="41"/>
      <c r="N39" s="108"/>
      <c r="O39" s="108"/>
      <c r="P39" s="108"/>
      <c r="Q39" s="108"/>
      <c r="R39" s="117"/>
    </row>
    <row r="40" spans="1:18" ht="15">
      <c r="A40" s="131"/>
      <c r="B40" s="41"/>
      <c r="C40" s="41"/>
      <c r="D40" s="41"/>
      <c r="E40" s="41"/>
      <c r="F40" s="41"/>
      <c r="G40" s="41"/>
      <c r="H40" s="108"/>
      <c r="I40" s="40"/>
      <c r="J40" s="108"/>
      <c r="K40" s="41"/>
      <c r="L40" s="40"/>
      <c r="M40" s="41"/>
      <c r="N40" s="108"/>
      <c r="O40" s="108"/>
      <c r="P40" s="108"/>
      <c r="Q40" s="108"/>
      <c r="R40" s="117"/>
    </row>
    <row r="41" spans="1:18" ht="15">
      <c r="A41" s="131"/>
      <c r="B41" s="41"/>
      <c r="C41" s="41"/>
      <c r="D41" s="41"/>
      <c r="E41" s="41"/>
      <c r="F41" s="41"/>
      <c r="G41" s="41"/>
      <c r="H41" s="108"/>
      <c r="I41" s="40"/>
      <c r="J41" s="108"/>
      <c r="K41" s="41"/>
      <c r="L41" s="40"/>
      <c r="M41" s="41"/>
      <c r="N41" s="108"/>
      <c r="O41" s="108"/>
      <c r="P41" s="108"/>
      <c r="Q41" s="108"/>
      <c r="R41" s="117"/>
    </row>
    <row r="42" spans="1:18" ht="15">
      <c r="A42" s="132"/>
      <c r="B42" s="44"/>
      <c r="C42" s="44"/>
      <c r="D42" s="44"/>
      <c r="E42" s="44"/>
      <c r="F42" s="44"/>
      <c r="G42" s="44"/>
      <c r="H42" s="44"/>
      <c r="I42" s="45"/>
      <c r="J42" s="44"/>
      <c r="K42" s="44"/>
      <c r="L42" s="44"/>
      <c r="M42" s="44"/>
      <c r="N42" s="108"/>
      <c r="O42" s="108"/>
      <c r="P42" s="108"/>
      <c r="Q42" s="108"/>
      <c r="R42" s="117"/>
    </row>
    <row r="43" spans="1:18" ht="15">
      <c r="A43" s="133"/>
      <c r="B43" s="45"/>
      <c r="C43" s="45"/>
      <c r="D43" s="45"/>
      <c r="E43" s="45"/>
      <c r="F43" s="45"/>
      <c r="G43" s="45"/>
      <c r="H43" s="45"/>
      <c r="I43" s="45"/>
      <c r="J43" s="45"/>
      <c r="K43" s="45"/>
      <c r="L43" s="45"/>
      <c r="M43" s="45"/>
      <c r="N43" s="108"/>
      <c r="O43" s="108"/>
      <c r="P43" s="108"/>
      <c r="Q43" s="108"/>
      <c r="R43" s="117"/>
    </row>
    <row r="44" spans="1:18" ht="15">
      <c r="A44" s="133"/>
      <c r="B44" s="45"/>
      <c r="C44" s="45"/>
      <c r="D44" s="45"/>
      <c r="E44" s="45"/>
      <c r="F44" s="45"/>
      <c r="G44" s="45"/>
      <c r="H44" s="45"/>
      <c r="I44" s="45"/>
      <c r="J44" s="45"/>
      <c r="K44" s="45"/>
      <c r="L44" s="45"/>
      <c r="M44" s="45"/>
      <c r="N44" s="108"/>
      <c r="O44" s="108"/>
      <c r="P44" s="108"/>
      <c r="Q44" s="108"/>
      <c r="R44" s="117"/>
    </row>
    <row r="45" spans="1:18" ht="15">
      <c r="A45" s="133"/>
      <c r="B45" s="45"/>
      <c r="C45" s="45"/>
      <c r="D45" s="45"/>
      <c r="E45" s="45"/>
      <c r="F45" s="45"/>
      <c r="G45" s="45"/>
      <c r="H45" s="45"/>
      <c r="I45" s="45"/>
      <c r="J45" s="45"/>
      <c r="K45" s="45"/>
      <c r="L45" s="45"/>
      <c r="M45" s="45"/>
      <c r="N45" s="108"/>
      <c r="O45" s="108"/>
      <c r="P45" s="108"/>
      <c r="Q45" s="108"/>
      <c r="R45" s="117"/>
    </row>
    <row r="46" spans="1:18" ht="15">
      <c r="A46" s="176"/>
      <c r="B46" s="177"/>
      <c r="C46" s="177"/>
      <c r="D46" s="177"/>
      <c r="E46" s="177"/>
      <c r="F46" s="177"/>
      <c r="G46" s="178"/>
      <c r="H46" s="179"/>
      <c r="I46" s="180"/>
      <c r="J46" s="177"/>
      <c r="K46" s="177"/>
      <c r="L46" s="177"/>
      <c r="M46" s="177"/>
      <c r="N46" s="177"/>
      <c r="O46" s="177"/>
      <c r="P46" s="177"/>
      <c r="Q46" s="177"/>
      <c r="R46" s="181"/>
    </row>
    <row r="47" spans="1:18" ht="15">
      <c r="A47" s="134"/>
      <c r="B47" s="46"/>
      <c r="C47" s="46"/>
      <c r="D47" s="46"/>
      <c r="E47" s="46"/>
      <c r="F47" s="46"/>
      <c r="G47" s="46"/>
      <c r="H47" s="46"/>
      <c r="I47" s="47"/>
      <c r="J47" s="46"/>
      <c r="K47" s="46"/>
      <c r="L47" s="46"/>
      <c r="M47" s="46"/>
      <c r="N47" s="46"/>
      <c r="O47" s="46"/>
      <c r="P47" s="46"/>
      <c r="Q47" s="46"/>
      <c r="R47" s="135"/>
    </row>
    <row r="48" spans="1:18" ht="15">
      <c r="A48" s="136" t="s">
        <v>9</v>
      </c>
      <c r="B48" s="46"/>
      <c r="C48" s="46"/>
      <c r="D48" s="46"/>
      <c r="E48" s="46"/>
      <c r="F48" s="46"/>
      <c r="G48" s="46"/>
      <c r="H48" s="46"/>
      <c r="I48" s="47"/>
      <c r="J48" s="46"/>
      <c r="K48" s="46"/>
      <c r="L48" s="46"/>
      <c r="M48" s="46"/>
      <c r="N48" s="46"/>
      <c r="O48" s="46"/>
      <c r="P48" s="46"/>
      <c r="Q48" s="46"/>
      <c r="R48" s="135"/>
    </row>
    <row r="49" spans="1:18" ht="15">
      <c r="A49" s="136"/>
      <c r="B49" s="46"/>
      <c r="C49" s="46"/>
      <c r="D49" s="46"/>
      <c r="E49" s="46"/>
      <c r="F49" s="46"/>
      <c r="G49" s="46"/>
      <c r="H49" s="46"/>
      <c r="I49" s="47"/>
      <c r="J49" s="46"/>
      <c r="K49" s="46"/>
      <c r="L49" s="46"/>
      <c r="M49" s="46"/>
      <c r="N49" s="46"/>
      <c r="O49" s="46"/>
      <c r="P49" s="46"/>
      <c r="Q49" s="46"/>
      <c r="R49" s="135"/>
    </row>
    <row r="50" spans="1:18" ht="15">
      <c r="A50" s="136"/>
      <c r="B50" s="48"/>
      <c r="C50" s="48"/>
      <c r="D50" s="48" t="s">
        <v>10</v>
      </c>
      <c r="E50" s="48"/>
      <c r="F50" s="231"/>
      <c r="G50" s="232"/>
      <c r="H50" s="232"/>
      <c r="I50" s="232"/>
      <c r="J50" s="233"/>
      <c r="K50" s="46"/>
      <c r="L50" s="46"/>
      <c r="M50" s="46"/>
      <c r="N50" s="46"/>
      <c r="O50" s="46"/>
      <c r="P50" s="46"/>
      <c r="Q50" s="46"/>
      <c r="R50" s="135"/>
    </row>
    <row r="51" spans="1:18" ht="15">
      <c r="A51" s="136"/>
      <c r="B51" s="48"/>
      <c r="C51" s="48"/>
      <c r="D51" s="48" t="s">
        <v>11</v>
      </c>
      <c r="E51" s="48"/>
      <c r="F51" s="231"/>
      <c r="G51" s="232"/>
      <c r="H51" s="232"/>
      <c r="I51" s="232"/>
      <c r="J51" s="233"/>
      <c r="K51" s="46"/>
      <c r="L51" s="46"/>
      <c r="M51" s="46"/>
      <c r="N51" s="46"/>
      <c r="O51" s="46"/>
      <c r="P51" s="46"/>
      <c r="Q51" s="46"/>
      <c r="R51" s="135"/>
    </row>
    <row r="52" spans="1:18" ht="15">
      <c r="A52" s="136"/>
      <c r="B52" s="48"/>
      <c r="C52" s="48"/>
      <c r="D52" s="48"/>
      <c r="E52" s="48"/>
      <c r="F52" s="198"/>
      <c r="G52" s="198"/>
      <c r="H52" s="198"/>
      <c r="I52" s="199"/>
      <c r="J52" s="198"/>
      <c r="K52" s="46"/>
      <c r="L52" s="46"/>
      <c r="M52" s="46"/>
      <c r="N52" s="46"/>
      <c r="O52" s="46"/>
      <c r="P52" s="46"/>
      <c r="Q52" s="46"/>
      <c r="R52" s="135"/>
    </row>
    <row r="53" spans="1:18" ht="15">
      <c r="A53" s="136"/>
      <c r="B53" s="48"/>
      <c r="C53" s="48"/>
      <c r="D53" s="48" t="s">
        <v>12</v>
      </c>
      <c r="E53" s="48"/>
      <c r="F53" s="231"/>
      <c r="G53" s="232"/>
      <c r="H53" s="232"/>
      <c r="I53" s="232"/>
      <c r="J53" s="233"/>
      <c r="K53" s="46"/>
      <c r="L53" s="46"/>
      <c r="M53" s="46"/>
      <c r="N53" s="46"/>
      <c r="O53" s="46"/>
      <c r="P53" s="46"/>
      <c r="Q53" s="46"/>
      <c r="R53" s="135"/>
    </row>
    <row r="54" spans="1:18" ht="15">
      <c r="A54" s="136"/>
      <c r="B54" s="48"/>
      <c r="C54" s="48"/>
      <c r="D54" s="48" t="s">
        <v>13</v>
      </c>
      <c r="E54" s="48"/>
      <c r="F54" s="231"/>
      <c r="G54" s="232"/>
      <c r="H54" s="232"/>
      <c r="I54" s="232"/>
      <c r="J54" s="233"/>
      <c r="K54" s="46"/>
      <c r="L54" s="46"/>
      <c r="M54" s="46"/>
      <c r="N54" s="46"/>
      <c r="O54" s="46"/>
      <c r="P54" s="46"/>
      <c r="Q54" s="46"/>
      <c r="R54" s="135"/>
    </row>
    <row r="55" spans="1:18" ht="15">
      <c r="A55" s="136"/>
      <c r="B55" s="48"/>
      <c r="C55" s="48"/>
      <c r="D55" s="48" t="s">
        <v>14</v>
      </c>
      <c r="E55" s="48"/>
      <c r="F55" s="231"/>
      <c r="G55" s="232"/>
      <c r="H55" s="232"/>
      <c r="I55" s="232"/>
      <c r="J55" s="233"/>
      <c r="K55" s="46"/>
      <c r="L55" s="46"/>
      <c r="M55" s="46"/>
      <c r="N55" s="46"/>
      <c r="O55" s="46"/>
      <c r="P55" s="46"/>
      <c r="Q55" s="46"/>
      <c r="R55" s="135"/>
    </row>
    <row r="56" spans="1:18" ht="15">
      <c r="A56" s="136"/>
      <c r="B56" s="48"/>
      <c r="C56" s="48"/>
      <c r="D56" s="48" t="s">
        <v>15</v>
      </c>
      <c r="E56" s="48"/>
      <c r="F56" s="231"/>
      <c r="G56" s="232"/>
      <c r="H56" s="232"/>
      <c r="I56" s="232"/>
      <c r="J56" s="233"/>
      <c r="K56" s="46"/>
      <c r="L56" s="46"/>
      <c r="M56" s="46"/>
      <c r="N56" s="46"/>
      <c r="O56" s="46"/>
      <c r="P56" s="46"/>
      <c r="Q56" s="46"/>
      <c r="R56" s="135"/>
    </row>
    <row r="57" spans="1:18" ht="15">
      <c r="A57" s="136"/>
      <c r="B57" s="48"/>
      <c r="C57" s="48"/>
      <c r="D57" s="48" t="s">
        <v>241</v>
      </c>
      <c r="E57" s="48"/>
      <c r="F57" s="231"/>
      <c r="G57" s="232"/>
      <c r="H57" s="232"/>
      <c r="I57" s="232"/>
      <c r="J57" s="233"/>
      <c r="K57" s="46"/>
      <c r="L57" s="46"/>
      <c r="M57" s="46"/>
      <c r="N57" s="46"/>
      <c r="O57" s="46"/>
      <c r="P57" s="46"/>
      <c r="Q57" s="46"/>
      <c r="R57" s="135"/>
    </row>
    <row r="58" spans="1:18" ht="15">
      <c r="A58" s="136"/>
      <c r="B58" s="48"/>
      <c r="C58" s="48"/>
      <c r="D58" s="48"/>
      <c r="E58" s="48"/>
      <c r="F58" s="198"/>
      <c r="G58" s="198"/>
      <c r="H58" s="198"/>
      <c r="I58" s="198"/>
      <c r="J58" s="198"/>
      <c r="K58" s="46"/>
      <c r="L58" s="46"/>
      <c r="M58" s="46"/>
      <c r="N58" s="46"/>
      <c r="O58" s="46"/>
      <c r="P58" s="46"/>
      <c r="Q58" s="46"/>
      <c r="R58" s="135"/>
    </row>
    <row r="59" spans="1:18" ht="15">
      <c r="A59" s="137" t="s">
        <v>16</v>
      </c>
      <c r="B59" s="48"/>
      <c r="C59" s="48"/>
      <c r="D59" s="48"/>
      <c r="E59" s="48"/>
      <c r="F59" s="198"/>
      <c r="G59" s="198"/>
      <c r="H59" s="198"/>
      <c r="I59" s="198"/>
      <c r="J59" s="198"/>
      <c r="K59" s="46"/>
      <c r="L59" s="46"/>
      <c r="M59" s="46"/>
      <c r="N59" s="46"/>
      <c r="O59" s="46"/>
      <c r="P59" s="46"/>
      <c r="Q59" s="46"/>
      <c r="R59" s="135"/>
    </row>
    <row r="60" spans="1:18" ht="18">
      <c r="A60" s="136"/>
      <c r="B60" s="48"/>
      <c r="C60" s="48"/>
      <c r="D60" s="48" t="s">
        <v>100</v>
      </c>
      <c r="E60" s="49"/>
      <c r="F60" s="239"/>
      <c r="G60" s="240"/>
      <c r="H60" s="240"/>
      <c r="I60" s="240"/>
      <c r="J60" s="241"/>
      <c r="K60" s="49"/>
      <c r="L60" s="46"/>
      <c r="M60" s="46"/>
      <c r="N60" s="46"/>
      <c r="O60" s="46"/>
      <c r="P60" s="46"/>
      <c r="Q60" s="46"/>
      <c r="R60" s="135"/>
    </row>
    <row r="61" spans="1:18" ht="18" hidden="1">
      <c r="A61" s="136"/>
      <c r="B61" s="48"/>
      <c r="C61" s="48"/>
      <c r="D61" s="48" t="s">
        <v>17</v>
      </c>
      <c r="E61" s="49"/>
      <c r="F61" s="236"/>
      <c r="G61" s="237"/>
      <c r="H61" s="237"/>
      <c r="I61" s="237"/>
      <c r="J61" s="238"/>
      <c r="K61" s="49"/>
      <c r="L61" s="46"/>
      <c r="M61" s="46"/>
      <c r="N61" s="46"/>
      <c r="O61" s="46"/>
      <c r="P61" s="46"/>
      <c r="Q61" s="46"/>
      <c r="R61" s="135"/>
    </row>
    <row r="62" spans="1:18" ht="15" hidden="1">
      <c r="A62" s="134"/>
      <c r="B62" s="46"/>
      <c r="C62" s="48"/>
      <c r="D62" s="48" t="s">
        <v>18</v>
      </c>
      <c r="E62" s="46"/>
      <c r="F62" s="236"/>
      <c r="G62" s="237"/>
      <c r="H62" s="237"/>
      <c r="I62" s="237"/>
      <c r="J62" s="238"/>
      <c r="K62" s="46"/>
      <c r="L62" s="46"/>
      <c r="M62" s="46"/>
      <c r="N62" s="46"/>
      <c r="O62" s="46"/>
      <c r="P62" s="46"/>
      <c r="Q62" s="46"/>
      <c r="R62" s="135"/>
    </row>
    <row r="63" spans="1:18" ht="15">
      <c r="A63" s="134"/>
      <c r="B63" s="46"/>
      <c r="C63" s="48"/>
      <c r="D63" s="48"/>
      <c r="E63" s="46"/>
      <c r="F63" s="198"/>
      <c r="G63" s="198"/>
      <c r="H63" s="198"/>
      <c r="I63" s="198"/>
      <c r="J63" s="198"/>
      <c r="K63" s="46"/>
      <c r="L63" s="46"/>
      <c r="M63" s="46"/>
      <c r="N63" s="46"/>
      <c r="O63" s="46"/>
      <c r="P63" s="46"/>
      <c r="Q63" s="46"/>
      <c r="R63" s="135"/>
    </row>
    <row r="64" spans="1:18" ht="18">
      <c r="A64" s="136"/>
      <c r="B64" s="48"/>
      <c r="C64" s="46"/>
      <c r="D64" s="46"/>
      <c r="E64" s="46"/>
      <c r="F64" s="198"/>
      <c r="G64" s="198"/>
      <c r="H64" s="198"/>
      <c r="I64" s="198"/>
      <c r="J64" s="198"/>
      <c r="K64" s="49"/>
      <c r="L64" s="46"/>
      <c r="M64" s="46"/>
      <c r="N64" s="46"/>
      <c r="O64" s="46"/>
      <c r="P64" s="46"/>
      <c r="Q64" s="46"/>
      <c r="R64" s="135"/>
    </row>
    <row r="65" spans="1:18" ht="18">
      <c r="A65" s="134"/>
      <c r="B65" s="48"/>
      <c r="C65" s="48"/>
      <c r="D65" s="48" t="s">
        <v>101</v>
      </c>
      <c r="E65" s="49"/>
      <c r="F65" s="231"/>
      <c r="G65" s="232"/>
      <c r="H65" s="232"/>
      <c r="I65" s="232"/>
      <c r="J65" s="233"/>
      <c r="K65" s="46"/>
      <c r="L65" s="46"/>
      <c r="M65" s="46"/>
      <c r="N65" s="46"/>
      <c r="O65" s="46"/>
      <c r="P65" s="46"/>
      <c r="Q65" s="46"/>
      <c r="R65" s="135"/>
    </row>
    <row r="66" spans="1:18" ht="15">
      <c r="A66" s="136"/>
      <c r="B66" s="48"/>
      <c r="C66" s="48"/>
      <c r="D66" s="48"/>
      <c r="E66" s="48"/>
      <c r="F66" s="231"/>
      <c r="G66" s="232"/>
      <c r="H66" s="232"/>
      <c r="I66" s="232"/>
      <c r="J66" s="233"/>
      <c r="K66" s="46"/>
      <c r="L66" s="46"/>
      <c r="M66" s="46"/>
      <c r="N66" s="46"/>
      <c r="O66" s="46"/>
      <c r="P66" s="46"/>
      <c r="Q66" s="46"/>
      <c r="R66" s="135"/>
    </row>
    <row r="67" spans="1:18" ht="15">
      <c r="A67" s="136"/>
      <c r="B67" s="48"/>
      <c r="C67" s="48"/>
      <c r="D67" s="48"/>
      <c r="E67" s="48"/>
      <c r="F67" s="231"/>
      <c r="G67" s="232"/>
      <c r="H67" s="232"/>
      <c r="I67" s="232"/>
      <c r="J67" s="233"/>
      <c r="K67" s="46"/>
      <c r="L67" s="46"/>
      <c r="M67" s="46"/>
      <c r="N67" s="46"/>
      <c r="O67" s="46"/>
      <c r="P67" s="46"/>
      <c r="Q67" s="46"/>
      <c r="R67" s="135"/>
    </row>
    <row r="68" spans="1:18" ht="15">
      <c r="A68" s="136"/>
      <c r="B68" s="48"/>
      <c r="C68" s="48"/>
      <c r="D68" s="48"/>
      <c r="E68" s="48"/>
      <c r="F68" s="231"/>
      <c r="G68" s="232"/>
      <c r="H68" s="232"/>
      <c r="I68" s="232"/>
      <c r="J68" s="233"/>
      <c r="K68" s="46"/>
      <c r="L68" s="46"/>
      <c r="M68" s="46"/>
      <c r="N68" s="46"/>
      <c r="O68" s="46"/>
      <c r="P68" s="46"/>
      <c r="Q68" s="46"/>
      <c r="R68" s="135"/>
    </row>
    <row r="69" spans="1:18" ht="15">
      <c r="A69" s="136"/>
      <c r="B69" s="48"/>
      <c r="C69" s="48"/>
      <c r="D69" s="48"/>
      <c r="E69" s="48"/>
      <c r="F69" s="231"/>
      <c r="G69" s="232"/>
      <c r="H69" s="232"/>
      <c r="I69" s="232"/>
      <c r="J69" s="233"/>
      <c r="K69" s="46"/>
      <c r="L69" s="46"/>
      <c r="M69" s="46"/>
      <c r="N69" s="46"/>
      <c r="O69" s="46"/>
      <c r="P69" s="46"/>
      <c r="Q69" s="46"/>
      <c r="R69" s="135"/>
    </row>
    <row r="70" spans="1:18" ht="15">
      <c r="A70" s="136"/>
      <c r="B70" s="48"/>
      <c r="C70" s="48"/>
      <c r="D70" s="48"/>
      <c r="E70" s="48"/>
      <c r="F70" s="231"/>
      <c r="G70" s="232"/>
      <c r="H70" s="232"/>
      <c r="I70" s="232"/>
      <c r="J70" s="233"/>
      <c r="K70" s="46"/>
      <c r="L70" s="46"/>
      <c r="M70" s="46"/>
      <c r="N70" s="46"/>
      <c r="O70" s="46"/>
      <c r="P70" s="46"/>
      <c r="Q70" s="46"/>
      <c r="R70" s="135"/>
    </row>
    <row r="71" spans="1:18" ht="15">
      <c r="A71" s="136"/>
      <c r="B71" s="48"/>
      <c r="C71" s="48"/>
      <c r="D71" s="48"/>
      <c r="E71" s="48"/>
      <c r="F71" s="198"/>
      <c r="G71" s="198"/>
      <c r="H71" s="198"/>
      <c r="I71" s="198"/>
      <c r="J71" s="198"/>
      <c r="K71" s="46"/>
      <c r="L71" s="46"/>
      <c r="M71" s="46"/>
      <c r="N71" s="46"/>
      <c r="O71" s="46"/>
      <c r="P71" s="46"/>
      <c r="Q71" s="46"/>
      <c r="R71" s="135"/>
    </row>
    <row r="72" spans="1:18" ht="15">
      <c r="A72" s="136"/>
      <c r="B72" s="46"/>
      <c r="C72" s="46"/>
      <c r="D72" s="48" t="s">
        <v>337</v>
      </c>
      <c r="E72" s="46"/>
      <c r="F72" s="231"/>
      <c r="G72" s="232"/>
      <c r="H72" s="232"/>
      <c r="I72" s="232"/>
      <c r="J72" s="233"/>
      <c r="K72" s="46"/>
      <c r="L72" s="46"/>
      <c r="M72" s="46"/>
      <c r="N72" s="46"/>
      <c r="O72" s="46"/>
      <c r="P72" s="46"/>
      <c r="Q72" s="46"/>
      <c r="R72" s="135"/>
    </row>
    <row r="73" spans="1:18" ht="15">
      <c r="A73" s="136"/>
      <c r="B73" s="46"/>
      <c r="C73" s="46"/>
      <c r="D73" s="46"/>
      <c r="E73" s="46"/>
      <c r="F73" s="46"/>
      <c r="G73" s="46"/>
      <c r="H73" s="46"/>
      <c r="I73" s="47"/>
      <c r="J73" s="46"/>
      <c r="K73" s="46"/>
      <c r="L73" s="46"/>
      <c r="M73" s="46"/>
      <c r="N73" s="46"/>
      <c r="O73" s="46"/>
      <c r="P73" s="46"/>
      <c r="Q73" s="46"/>
      <c r="R73" s="135"/>
    </row>
    <row r="74" spans="1:18" ht="16.5" customHeight="1">
      <c r="A74" s="190" t="s">
        <v>336</v>
      </c>
      <c r="B74" s="189"/>
      <c r="C74" s="189"/>
      <c r="D74" s="188"/>
      <c r="E74" s="189"/>
      <c r="F74" s="243" t="s">
        <v>357</v>
      </c>
      <c r="G74" s="244"/>
      <c r="H74" s="244"/>
      <c r="I74" s="244"/>
      <c r="J74" s="245"/>
      <c r="K74" s="189"/>
      <c r="L74" s="192"/>
      <c r="M74" s="189"/>
      <c r="N74" s="189"/>
      <c r="O74" s="189"/>
      <c r="P74" s="189"/>
      <c r="Q74" s="189"/>
      <c r="R74" s="191"/>
    </row>
    <row r="75" spans="1:18" ht="15">
      <c r="A75" s="136"/>
      <c r="B75" s="46"/>
      <c r="C75" s="46"/>
      <c r="D75" s="46"/>
      <c r="E75" s="46"/>
      <c r="F75" s="196"/>
      <c r="G75" s="196"/>
      <c r="H75" s="196"/>
      <c r="I75" s="197"/>
      <c r="J75" s="196"/>
      <c r="K75" s="46"/>
      <c r="L75" s="46"/>
      <c r="M75" s="46"/>
      <c r="N75" s="46"/>
      <c r="O75" s="46"/>
      <c r="P75" s="46"/>
      <c r="Q75" s="46"/>
      <c r="R75" s="135"/>
    </row>
    <row r="76" spans="1:18" ht="15" hidden="1">
      <c r="A76" s="136"/>
      <c r="B76" s="46"/>
      <c r="C76" s="50" t="s">
        <v>250</v>
      </c>
      <c r="D76" s="46"/>
      <c r="E76" s="46"/>
      <c r="F76" s="249"/>
      <c r="G76" s="250"/>
      <c r="H76" s="250"/>
      <c r="I76" s="250"/>
      <c r="J76" s="251"/>
      <c r="K76" s="46"/>
      <c r="L76" s="46"/>
      <c r="M76" s="46"/>
      <c r="N76" s="46"/>
      <c r="O76" s="46"/>
      <c r="P76" s="46"/>
      <c r="Q76" s="46"/>
      <c r="R76" s="135"/>
    </row>
    <row r="77" spans="1:18" ht="15" hidden="1">
      <c r="A77" s="164"/>
      <c r="B77" s="46"/>
      <c r="C77" s="46"/>
      <c r="D77" s="46"/>
      <c r="E77" s="46"/>
      <c r="F77" s="46"/>
      <c r="G77" s="46"/>
      <c r="H77" s="46"/>
      <c r="I77" s="47"/>
      <c r="J77" s="46"/>
      <c r="K77" s="46"/>
      <c r="L77" s="46"/>
      <c r="M77" s="46"/>
      <c r="N77" s="46"/>
      <c r="O77" s="46"/>
      <c r="P77" s="46"/>
      <c r="Q77" s="46"/>
      <c r="R77" s="135"/>
    </row>
    <row r="78" spans="1:18" ht="14.25">
      <c r="A78" s="165"/>
      <c r="B78" s="166"/>
      <c r="C78" s="166"/>
      <c r="D78" s="166"/>
      <c r="E78" s="166"/>
      <c r="F78" s="166"/>
      <c r="G78" s="166"/>
      <c r="H78" s="166"/>
      <c r="I78" s="167"/>
      <c r="J78" s="166"/>
      <c r="K78" s="166"/>
      <c r="L78" s="166"/>
      <c r="M78" s="166"/>
      <c r="N78" s="166"/>
      <c r="O78" s="166"/>
      <c r="P78" s="166"/>
      <c r="Q78" s="166"/>
      <c r="R78" s="168"/>
    </row>
    <row r="79" spans="1:18" ht="15">
      <c r="A79" s="140" t="s">
        <v>19</v>
      </c>
      <c r="B79" s="53"/>
      <c r="C79" s="54"/>
      <c r="D79" s="54"/>
      <c r="E79" s="54"/>
      <c r="F79" s="54"/>
      <c r="G79" s="51"/>
      <c r="H79" s="51"/>
      <c r="I79" s="52"/>
      <c r="J79" s="51"/>
      <c r="K79" s="51"/>
      <c r="L79" s="51"/>
      <c r="M79" s="51"/>
      <c r="N79" s="51"/>
      <c r="O79" s="51"/>
      <c r="P79" s="51"/>
      <c r="Q79" s="51"/>
      <c r="R79" s="139"/>
    </row>
    <row r="80" spans="1:18" ht="14.25">
      <c r="A80" s="138"/>
      <c r="B80" s="51"/>
      <c r="C80" s="51"/>
      <c r="D80" s="51"/>
      <c r="E80" s="51"/>
      <c r="F80" s="51"/>
      <c r="G80" s="51"/>
      <c r="H80" s="51"/>
      <c r="I80" s="52"/>
      <c r="J80" s="51"/>
      <c r="K80" s="51"/>
      <c r="L80" s="51"/>
      <c r="M80" s="51"/>
      <c r="N80" s="51"/>
      <c r="O80" s="51"/>
      <c r="P80" s="51"/>
      <c r="Q80" s="51"/>
      <c r="R80" s="139"/>
    </row>
    <row r="81" spans="1:18" ht="14.25">
      <c r="A81" s="141">
        <v>1</v>
      </c>
      <c r="B81" s="53"/>
      <c r="C81" s="54" t="s">
        <v>102</v>
      </c>
      <c r="D81" s="54"/>
      <c r="E81" s="54"/>
      <c r="F81" s="54"/>
      <c r="G81" s="51"/>
      <c r="H81" s="51"/>
      <c r="I81" s="51"/>
      <c r="J81" s="51"/>
      <c r="K81" s="51"/>
      <c r="L81" s="51"/>
      <c r="M81" s="52"/>
      <c r="N81" s="51"/>
      <c r="O81" s="51"/>
      <c r="P81" s="51"/>
      <c r="Q81" s="51"/>
      <c r="R81" s="139"/>
    </row>
    <row r="82" spans="1:18" ht="14.25">
      <c r="A82" s="138"/>
      <c r="B82" s="51"/>
      <c r="C82" s="51"/>
      <c r="D82" s="51"/>
      <c r="E82" s="51"/>
      <c r="F82" s="51"/>
      <c r="G82" s="51"/>
      <c r="H82" s="109"/>
      <c r="I82" s="52"/>
      <c r="J82" s="109" t="s">
        <v>20</v>
      </c>
      <c r="K82" s="51"/>
      <c r="L82" s="51"/>
      <c r="M82" s="51"/>
      <c r="N82" s="51"/>
      <c r="O82" s="51"/>
      <c r="P82" s="51"/>
      <c r="Q82" s="51"/>
      <c r="R82" s="139"/>
    </row>
    <row r="83" spans="1:18" ht="14.25">
      <c r="A83" s="142"/>
      <c r="B83" s="55" t="s">
        <v>103</v>
      </c>
      <c r="C83" s="55"/>
      <c r="D83" s="55"/>
      <c r="E83" s="55"/>
      <c r="F83" s="56"/>
      <c r="G83" s="55"/>
      <c r="H83" s="55"/>
      <c r="I83" s="57" t="s">
        <v>114</v>
      </c>
      <c r="J83" s="1">
        <v>0</v>
      </c>
      <c r="K83" s="51"/>
      <c r="L83" s="51"/>
      <c r="M83" s="51"/>
      <c r="N83" s="51"/>
      <c r="O83" s="51"/>
      <c r="P83" s="51"/>
      <c r="Q83" s="51"/>
      <c r="R83" s="139"/>
    </row>
    <row r="84" spans="1:18" ht="14.25">
      <c r="A84" s="142"/>
      <c r="B84" s="55" t="s">
        <v>104</v>
      </c>
      <c r="C84" s="55"/>
      <c r="D84" s="55"/>
      <c r="E84" s="55"/>
      <c r="F84" s="56"/>
      <c r="G84" s="55"/>
      <c r="H84" s="55"/>
      <c r="I84" s="57" t="s">
        <v>115</v>
      </c>
      <c r="J84" s="1"/>
      <c r="K84" s="51"/>
      <c r="L84" s="51"/>
      <c r="M84" s="51"/>
      <c r="N84" s="51"/>
      <c r="O84" s="51"/>
      <c r="P84" s="51"/>
      <c r="Q84" s="51"/>
      <c r="R84" s="139"/>
    </row>
    <row r="85" spans="1:18" ht="14.25">
      <c r="A85" s="142"/>
      <c r="B85" s="55" t="s">
        <v>105</v>
      </c>
      <c r="C85" s="55"/>
      <c r="D85" s="55"/>
      <c r="E85" s="55"/>
      <c r="F85" s="56"/>
      <c r="G85" s="55"/>
      <c r="H85" s="55"/>
      <c r="I85" s="57" t="s">
        <v>116</v>
      </c>
      <c r="J85" s="1">
        <v>0</v>
      </c>
      <c r="K85" s="51"/>
      <c r="L85" s="51"/>
      <c r="M85" s="51"/>
      <c r="N85" s="51"/>
      <c r="O85" s="51"/>
      <c r="P85" s="51"/>
      <c r="Q85" s="51"/>
      <c r="R85" s="139"/>
    </row>
    <row r="86" spans="1:18" ht="14.25">
      <c r="A86" s="142"/>
      <c r="B86" s="55" t="s">
        <v>106</v>
      </c>
      <c r="C86" s="55"/>
      <c r="D86" s="55"/>
      <c r="E86" s="55"/>
      <c r="F86" s="56"/>
      <c r="G86" s="55"/>
      <c r="H86" s="55"/>
      <c r="I86" s="57" t="s">
        <v>117</v>
      </c>
      <c r="J86" s="14"/>
      <c r="K86" s="51"/>
      <c r="L86" s="51"/>
      <c r="M86" s="51"/>
      <c r="N86" s="51"/>
      <c r="O86" s="51"/>
      <c r="P86" s="51"/>
      <c r="Q86" s="51"/>
      <c r="R86" s="139"/>
    </row>
    <row r="87" spans="1:18" ht="14.25">
      <c r="A87" s="142"/>
      <c r="B87" s="56" t="s">
        <v>107</v>
      </c>
      <c r="C87" s="56"/>
      <c r="D87" s="55"/>
      <c r="E87" s="55"/>
      <c r="F87" s="56"/>
      <c r="G87" s="55"/>
      <c r="H87" s="55"/>
      <c r="I87" s="57" t="s">
        <v>118</v>
      </c>
      <c r="J87" s="19">
        <f>Mobile_A_A1_1000001+Mobile_A_A1_1000002-Mobile_A_A1_1000003-Mobile_A_A1_1000004</f>
        <v>0</v>
      </c>
      <c r="K87" s="51"/>
      <c r="L87" s="51"/>
      <c r="M87" s="51"/>
      <c r="N87" s="51"/>
      <c r="O87" s="51"/>
      <c r="P87" s="51"/>
      <c r="Q87" s="51"/>
      <c r="R87" s="139"/>
    </row>
    <row r="88" spans="1:18" ht="14.25">
      <c r="A88" s="142"/>
      <c r="B88" s="58"/>
      <c r="C88" s="59"/>
      <c r="D88" s="58"/>
      <c r="E88" s="58"/>
      <c r="F88" s="59"/>
      <c r="G88" s="58"/>
      <c r="H88" s="51"/>
      <c r="I88" s="52"/>
      <c r="J88" s="51"/>
      <c r="K88" s="51"/>
      <c r="L88" s="51"/>
      <c r="M88" s="51"/>
      <c r="N88" s="51"/>
      <c r="O88" s="51"/>
      <c r="P88" s="51"/>
      <c r="Q88" s="51"/>
      <c r="R88" s="139"/>
    </row>
    <row r="89" spans="1:18" ht="14.25">
      <c r="A89" s="142"/>
      <c r="B89" s="59"/>
      <c r="C89" s="58"/>
      <c r="D89" s="58"/>
      <c r="E89" s="58"/>
      <c r="F89" s="59"/>
      <c r="G89" s="58"/>
      <c r="H89" s="51"/>
      <c r="I89" s="52"/>
      <c r="J89" s="51"/>
      <c r="K89" s="51"/>
      <c r="L89" s="51"/>
      <c r="M89" s="51"/>
      <c r="N89" s="51"/>
      <c r="O89" s="51"/>
      <c r="P89" s="51"/>
      <c r="Q89" s="51"/>
      <c r="R89" s="139"/>
    </row>
    <row r="90" spans="1:18" ht="14.25">
      <c r="A90" s="142"/>
      <c r="B90" s="217" t="s">
        <v>21</v>
      </c>
      <c r="C90" s="217"/>
      <c r="D90" s="217"/>
      <c r="E90" s="217"/>
      <c r="F90" s="217"/>
      <c r="G90" s="217"/>
      <c r="H90" s="51"/>
      <c r="I90" s="52"/>
      <c r="J90" s="51"/>
      <c r="K90" s="51"/>
      <c r="L90" s="51"/>
      <c r="M90" s="51"/>
      <c r="N90" s="51"/>
      <c r="O90" s="51"/>
      <c r="P90" s="51"/>
      <c r="Q90" s="51"/>
      <c r="R90" s="139"/>
    </row>
    <row r="91" spans="1:18" ht="14.25">
      <c r="A91" s="142"/>
      <c r="B91" s="224"/>
      <c r="C91" s="224"/>
      <c r="D91" s="224"/>
      <c r="E91" s="224"/>
      <c r="F91" s="224"/>
      <c r="G91" s="224"/>
      <c r="H91" s="51"/>
      <c r="I91" s="52"/>
      <c r="J91" s="51"/>
      <c r="K91" s="51"/>
      <c r="L91" s="51"/>
      <c r="M91" s="51"/>
      <c r="N91" s="51"/>
      <c r="O91" s="51"/>
      <c r="P91" s="51"/>
      <c r="Q91" s="51"/>
      <c r="R91" s="139"/>
    </row>
    <row r="92" spans="1:18" ht="14.25">
      <c r="A92" s="142"/>
      <c r="B92" s="224"/>
      <c r="C92" s="224"/>
      <c r="D92" s="224"/>
      <c r="E92" s="224"/>
      <c r="F92" s="224"/>
      <c r="G92" s="224"/>
      <c r="H92" s="51"/>
      <c r="I92" s="52"/>
      <c r="J92" s="51"/>
      <c r="K92" s="51"/>
      <c r="L92" s="51"/>
      <c r="M92" s="51"/>
      <c r="N92" s="51"/>
      <c r="O92" s="51"/>
      <c r="P92" s="51"/>
      <c r="Q92" s="51"/>
      <c r="R92" s="139"/>
    </row>
    <row r="93" spans="1:18" ht="14.25">
      <c r="A93" s="142"/>
      <c r="B93" s="224"/>
      <c r="C93" s="224"/>
      <c r="D93" s="224"/>
      <c r="E93" s="224"/>
      <c r="F93" s="224"/>
      <c r="G93" s="224"/>
      <c r="H93" s="51"/>
      <c r="I93" s="52"/>
      <c r="J93" s="51"/>
      <c r="K93" s="51"/>
      <c r="L93" s="51"/>
      <c r="M93" s="51"/>
      <c r="N93" s="51"/>
      <c r="O93" s="51"/>
      <c r="P93" s="51"/>
      <c r="Q93" s="51"/>
      <c r="R93" s="139"/>
    </row>
    <row r="94" spans="1:18" ht="14.25">
      <c r="A94" s="142"/>
      <c r="B94" s="224"/>
      <c r="C94" s="224"/>
      <c r="D94" s="224"/>
      <c r="E94" s="224"/>
      <c r="F94" s="224"/>
      <c r="G94" s="224"/>
      <c r="H94" s="51"/>
      <c r="I94" s="52"/>
      <c r="J94" s="51"/>
      <c r="K94" s="51"/>
      <c r="L94" s="51"/>
      <c r="M94" s="51"/>
      <c r="N94" s="51"/>
      <c r="O94" s="51"/>
      <c r="P94" s="51"/>
      <c r="Q94" s="51"/>
      <c r="R94" s="139"/>
    </row>
    <row r="95" spans="1:18" ht="14.25">
      <c r="A95" s="142"/>
      <c r="B95" s="224"/>
      <c r="C95" s="224"/>
      <c r="D95" s="224"/>
      <c r="E95" s="224"/>
      <c r="F95" s="224"/>
      <c r="G95" s="224"/>
      <c r="H95" s="51"/>
      <c r="I95" s="52"/>
      <c r="J95" s="51"/>
      <c r="K95" s="51"/>
      <c r="L95" s="51"/>
      <c r="M95" s="51"/>
      <c r="N95" s="51"/>
      <c r="O95" s="51"/>
      <c r="P95" s="51"/>
      <c r="Q95" s="51"/>
      <c r="R95" s="139"/>
    </row>
    <row r="96" spans="1:18" ht="14.25">
      <c r="A96" s="142"/>
      <c r="B96" s="224"/>
      <c r="C96" s="224"/>
      <c r="D96" s="224"/>
      <c r="E96" s="224"/>
      <c r="F96" s="224"/>
      <c r="G96" s="224"/>
      <c r="H96" s="51"/>
      <c r="I96" s="52"/>
      <c r="J96" s="51"/>
      <c r="K96" s="51"/>
      <c r="L96" s="51"/>
      <c r="M96" s="51"/>
      <c r="N96" s="51"/>
      <c r="O96" s="51"/>
      <c r="P96" s="51"/>
      <c r="Q96" s="51"/>
      <c r="R96" s="139"/>
    </row>
    <row r="97" spans="1:18" ht="14.25">
      <c r="A97" s="142"/>
      <c r="B97" s="224"/>
      <c r="C97" s="224"/>
      <c r="D97" s="224"/>
      <c r="E97" s="224"/>
      <c r="F97" s="224"/>
      <c r="G97" s="224"/>
      <c r="H97" s="51"/>
      <c r="I97" s="52"/>
      <c r="J97" s="51"/>
      <c r="K97" s="51"/>
      <c r="L97" s="51"/>
      <c r="M97" s="51"/>
      <c r="N97" s="51"/>
      <c r="O97" s="51"/>
      <c r="P97" s="51"/>
      <c r="Q97" s="51"/>
      <c r="R97" s="139"/>
    </row>
    <row r="98" spans="1:18" ht="14.25">
      <c r="A98" s="142"/>
      <c r="B98" s="58"/>
      <c r="C98" s="58"/>
      <c r="D98" s="58"/>
      <c r="E98" s="58"/>
      <c r="F98" s="59"/>
      <c r="G98" s="58"/>
      <c r="H98" s="51"/>
      <c r="I98" s="52"/>
      <c r="J98" s="51"/>
      <c r="K98" s="51"/>
      <c r="L98" s="51"/>
      <c r="M98" s="51"/>
      <c r="N98" s="51"/>
      <c r="O98" s="51"/>
      <c r="P98" s="51"/>
      <c r="Q98" s="51"/>
      <c r="R98" s="139"/>
    </row>
    <row r="99" spans="1:18" ht="14.25">
      <c r="A99" s="142"/>
      <c r="B99" s="58"/>
      <c r="C99" s="58"/>
      <c r="D99" s="58"/>
      <c r="E99" s="58"/>
      <c r="F99" s="59"/>
      <c r="G99" s="58"/>
      <c r="H99" s="51"/>
      <c r="I99" s="52"/>
      <c r="J99" s="51"/>
      <c r="K99" s="51"/>
      <c r="L99" s="51"/>
      <c r="M99" s="51"/>
      <c r="N99" s="51"/>
      <c r="O99" s="51"/>
      <c r="P99" s="51"/>
      <c r="Q99" s="51"/>
      <c r="R99" s="139"/>
    </row>
    <row r="100" spans="1:18" ht="14.25">
      <c r="A100" s="141">
        <v>2</v>
      </c>
      <c r="B100" s="53"/>
      <c r="C100" s="54" t="s">
        <v>108</v>
      </c>
      <c r="D100" s="54"/>
      <c r="E100" s="54"/>
      <c r="F100" s="54"/>
      <c r="G100" s="51"/>
      <c r="H100" s="51"/>
      <c r="I100" s="52"/>
      <c r="J100" s="51"/>
      <c r="K100" s="51"/>
      <c r="L100" s="51"/>
      <c r="M100" s="51"/>
      <c r="N100" s="51"/>
      <c r="O100" s="51"/>
      <c r="P100" s="51"/>
      <c r="Q100" s="51"/>
      <c r="R100" s="139"/>
    </row>
    <row r="101" spans="1:18" ht="14.25">
      <c r="A101" s="138"/>
      <c r="B101" s="51"/>
      <c r="C101" s="51"/>
      <c r="D101" s="51"/>
      <c r="E101" s="51"/>
      <c r="F101" s="109" t="s">
        <v>109</v>
      </c>
      <c r="G101" s="51"/>
      <c r="H101" s="109" t="s">
        <v>22</v>
      </c>
      <c r="I101" s="52"/>
      <c r="J101" s="109" t="s">
        <v>20</v>
      </c>
      <c r="K101" s="51"/>
      <c r="L101" s="51"/>
      <c r="M101" s="51"/>
      <c r="N101" s="51"/>
      <c r="O101" s="51"/>
      <c r="P101" s="51"/>
      <c r="Q101" s="51"/>
      <c r="R101" s="139"/>
    </row>
    <row r="102" spans="1:18" ht="14.25">
      <c r="A102" s="142"/>
      <c r="B102" s="55" t="s">
        <v>23</v>
      </c>
      <c r="C102" s="55"/>
      <c r="D102" s="55"/>
      <c r="E102" s="57" t="s">
        <v>119</v>
      </c>
      <c r="F102" s="1">
        <v>0</v>
      </c>
      <c r="G102" s="57" t="s">
        <v>120</v>
      </c>
      <c r="H102" s="2">
        <v>0</v>
      </c>
      <c r="I102" s="57" t="s">
        <v>121</v>
      </c>
      <c r="J102" s="19">
        <f>SUM(F102,H102)</f>
        <v>0</v>
      </c>
      <c r="K102" s="51"/>
      <c r="L102" s="51"/>
      <c r="M102" s="51"/>
      <c r="N102" s="51"/>
      <c r="O102" s="51"/>
      <c r="P102" s="51"/>
      <c r="Q102" s="51"/>
      <c r="R102" s="139"/>
    </row>
    <row r="103" spans="1:18" ht="14.25">
      <c r="A103" s="142"/>
      <c r="B103" s="55" t="s">
        <v>24</v>
      </c>
      <c r="C103" s="55"/>
      <c r="D103" s="55"/>
      <c r="E103" s="57" t="s">
        <v>122</v>
      </c>
      <c r="F103" s="1">
        <v>0</v>
      </c>
      <c r="G103" s="57" t="s">
        <v>123</v>
      </c>
      <c r="H103" s="2">
        <v>0</v>
      </c>
      <c r="I103" s="57" t="s">
        <v>124</v>
      </c>
      <c r="J103" s="19">
        <f>SUM(F103,H103)</f>
        <v>0</v>
      </c>
      <c r="K103" s="51"/>
      <c r="L103" s="51"/>
      <c r="M103" s="51"/>
      <c r="N103" s="51"/>
      <c r="O103" s="51"/>
      <c r="P103" s="51"/>
      <c r="Q103" s="51"/>
      <c r="R103" s="139"/>
    </row>
    <row r="104" spans="1:18" ht="14.25">
      <c r="A104" s="142"/>
      <c r="B104" s="55" t="s">
        <v>25</v>
      </c>
      <c r="C104" s="55"/>
      <c r="D104" s="55"/>
      <c r="E104" s="57" t="s">
        <v>125</v>
      </c>
      <c r="F104" s="1">
        <v>0</v>
      </c>
      <c r="G104" s="57" t="s">
        <v>126</v>
      </c>
      <c r="H104" s="2">
        <v>0</v>
      </c>
      <c r="I104" s="57" t="s">
        <v>127</v>
      </c>
      <c r="J104" s="19">
        <f>SUM(F104,H104)</f>
        <v>0</v>
      </c>
      <c r="K104" s="51"/>
      <c r="L104" s="51"/>
      <c r="M104" s="51"/>
      <c r="N104" s="51"/>
      <c r="O104" s="51"/>
      <c r="P104" s="51"/>
      <c r="Q104" s="51"/>
      <c r="R104" s="139"/>
    </row>
    <row r="105" spans="1:18" ht="14.25">
      <c r="A105" s="142"/>
      <c r="B105" s="56" t="s">
        <v>26</v>
      </c>
      <c r="C105" s="56"/>
      <c r="D105" s="55"/>
      <c r="E105" s="57" t="s">
        <v>128</v>
      </c>
      <c r="F105" s="19">
        <f>Mobile_A_A1_1000006+Mobile_A_A1_1000009-Mobile_A_A1_1000012</f>
        <v>0</v>
      </c>
      <c r="G105" s="57" t="s">
        <v>129</v>
      </c>
      <c r="H105" s="19">
        <f>Mobile_A_A1_1000007+Mobile_A_A1_1000010-Mobile_A_A1_1000013</f>
        <v>0</v>
      </c>
      <c r="I105" s="57" t="s">
        <v>130</v>
      </c>
      <c r="J105" s="19">
        <f>SUM(J102:J103)-J104</f>
        <v>0</v>
      </c>
      <c r="K105" s="51"/>
      <c r="L105" s="51"/>
      <c r="M105" s="51"/>
      <c r="N105" s="51"/>
      <c r="O105" s="51"/>
      <c r="P105" s="51"/>
      <c r="Q105" s="51"/>
      <c r="R105" s="139"/>
    </row>
    <row r="106" spans="1:18" ht="14.25">
      <c r="A106" s="142"/>
      <c r="B106" s="59"/>
      <c r="C106" s="59"/>
      <c r="D106" s="58"/>
      <c r="E106" s="58"/>
      <c r="F106" s="59"/>
      <c r="G106" s="58"/>
      <c r="H106" s="60"/>
      <c r="I106" s="59"/>
      <c r="J106" s="51"/>
      <c r="K106" s="51"/>
      <c r="L106" s="51"/>
      <c r="M106" s="51"/>
      <c r="N106" s="51"/>
      <c r="O106" s="51"/>
      <c r="P106" s="51"/>
      <c r="Q106" s="51"/>
      <c r="R106" s="139"/>
    </row>
    <row r="107" spans="1:18" ht="14.25">
      <c r="A107" s="142"/>
      <c r="B107" s="59"/>
      <c r="C107" s="59"/>
      <c r="D107" s="58"/>
      <c r="E107" s="58"/>
      <c r="F107" s="59"/>
      <c r="G107" s="58"/>
      <c r="H107" s="51"/>
      <c r="I107" s="59"/>
      <c r="J107" s="51"/>
      <c r="K107" s="51"/>
      <c r="L107" s="51"/>
      <c r="M107" s="51"/>
      <c r="N107" s="51"/>
      <c r="O107" s="51"/>
      <c r="P107" s="51"/>
      <c r="Q107" s="51"/>
      <c r="R107" s="139"/>
    </row>
    <row r="108" spans="1:18" ht="14.25">
      <c r="A108" s="142"/>
      <c r="B108" s="217" t="s">
        <v>27</v>
      </c>
      <c r="C108" s="217"/>
      <c r="D108" s="217"/>
      <c r="E108" s="217"/>
      <c r="F108" s="217"/>
      <c r="G108" s="217"/>
      <c r="H108" s="51"/>
      <c r="I108" s="59"/>
      <c r="J108" s="51"/>
      <c r="K108" s="51"/>
      <c r="L108" s="51"/>
      <c r="M108" s="51"/>
      <c r="N108" s="51"/>
      <c r="O108" s="51"/>
      <c r="P108" s="51"/>
      <c r="Q108" s="51"/>
      <c r="R108" s="139"/>
    </row>
    <row r="109" spans="1:18" ht="14.25">
      <c r="A109" s="142"/>
      <c r="B109" s="224"/>
      <c r="C109" s="224"/>
      <c r="D109" s="224"/>
      <c r="E109" s="224"/>
      <c r="F109" s="224"/>
      <c r="G109" s="224"/>
      <c r="H109" s="51"/>
      <c r="I109" s="59"/>
      <c r="J109" s="51"/>
      <c r="K109" s="59"/>
      <c r="L109" s="51"/>
      <c r="M109" s="51"/>
      <c r="N109" s="51"/>
      <c r="O109" s="51"/>
      <c r="P109" s="51"/>
      <c r="Q109" s="51"/>
      <c r="R109" s="139"/>
    </row>
    <row r="110" spans="1:18" ht="14.25">
      <c r="A110" s="142"/>
      <c r="B110" s="224"/>
      <c r="C110" s="224"/>
      <c r="D110" s="224"/>
      <c r="E110" s="224"/>
      <c r="F110" s="224"/>
      <c r="G110" s="224"/>
      <c r="H110" s="51"/>
      <c r="I110" s="59"/>
      <c r="J110" s="51"/>
      <c r="K110" s="59"/>
      <c r="L110" s="51"/>
      <c r="M110" s="51"/>
      <c r="N110" s="51"/>
      <c r="O110" s="51"/>
      <c r="P110" s="51"/>
      <c r="Q110" s="51"/>
      <c r="R110" s="139"/>
    </row>
    <row r="111" spans="1:18" ht="14.25">
      <c r="A111" s="142"/>
      <c r="B111" s="224"/>
      <c r="C111" s="224"/>
      <c r="D111" s="224"/>
      <c r="E111" s="224"/>
      <c r="F111" s="224"/>
      <c r="G111" s="224"/>
      <c r="H111" s="51"/>
      <c r="I111" s="59"/>
      <c r="J111" s="51"/>
      <c r="K111" s="59"/>
      <c r="L111" s="51"/>
      <c r="M111" s="51"/>
      <c r="N111" s="51"/>
      <c r="O111" s="51"/>
      <c r="P111" s="51"/>
      <c r="Q111" s="51"/>
      <c r="R111" s="139"/>
    </row>
    <row r="112" spans="1:18" ht="14.25">
      <c r="A112" s="142"/>
      <c r="B112" s="224"/>
      <c r="C112" s="224"/>
      <c r="D112" s="224"/>
      <c r="E112" s="224"/>
      <c r="F112" s="224"/>
      <c r="G112" s="224"/>
      <c r="H112" s="51"/>
      <c r="I112" s="59"/>
      <c r="J112" s="51"/>
      <c r="K112" s="59"/>
      <c r="L112" s="51"/>
      <c r="M112" s="51"/>
      <c r="N112" s="51"/>
      <c r="O112" s="51"/>
      <c r="P112" s="51"/>
      <c r="Q112" s="51"/>
      <c r="R112" s="139"/>
    </row>
    <row r="113" spans="1:18" ht="14.25">
      <c r="A113" s="142"/>
      <c r="B113" s="224"/>
      <c r="C113" s="224"/>
      <c r="D113" s="224"/>
      <c r="E113" s="224"/>
      <c r="F113" s="224"/>
      <c r="G113" s="224"/>
      <c r="H113" s="51"/>
      <c r="I113" s="59"/>
      <c r="J113" s="51"/>
      <c r="K113" s="59"/>
      <c r="L113" s="51"/>
      <c r="M113" s="51"/>
      <c r="N113" s="51"/>
      <c r="O113" s="51"/>
      <c r="P113" s="51"/>
      <c r="Q113" s="51"/>
      <c r="R113" s="139"/>
    </row>
    <row r="114" spans="1:18" ht="14.25">
      <c r="A114" s="142"/>
      <c r="B114" s="224"/>
      <c r="C114" s="224"/>
      <c r="D114" s="224"/>
      <c r="E114" s="224"/>
      <c r="F114" s="224"/>
      <c r="G114" s="224"/>
      <c r="H114" s="51"/>
      <c r="I114" s="59"/>
      <c r="J114" s="51"/>
      <c r="K114" s="59"/>
      <c r="L114" s="51"/>
      <c r="M114" s="51"/>
      <c r="N114" s="51"/>
      <c r="O114" s="51"/>
      <c r="P114" s="51"/>
      <c r="Q114" s="51"/>
      <c r="R114" s="139"/>
    </row>
    <row r="115" spans="1:18" ht="14.25">
      <c r="A115" s="142"/>
      <c r="B115" s="224"/>
      <c r="C115" s="224"/>
      <c r="D115" s="224"/>
      <c r="E115" s="224"/>
      <c r="F115" s="224"/>
      <c r="G115" s="224"/>
      <c r="H115" s="51"/>
      <c r="I115" s="59"/>
      <c r="J115" s="51"/>
      <c r="K115" s="59"/>
      <c r="L115" s="51"/>
      <c r="M115" s="51"/>
      <c r="N115" s="51"/>
      <c r="O115" s="51"/>
      <c r="P115" s="51"/>
      <c r="Q115" s="51"/>
      <c r="R115" s="139"/>
    </row>
    <row r="116" spans="1:18" ht="14.25">
      <c r="A116" s="142"/>
      <c r="B116" s="59"/>
      <c r="C116" s="59"/>
      <c r="D116" s="58"/>
      <c r="E116" s="58"/>
      <c r="F116" s="59"/>
      <c r="G116" s="58"/>
      <c r="H116" s="51"/>
      <c r="I116" s="59"/>
      <c r="J116" s="51"/>
      <c r="K116" s="59"/>
      <c r="L116" s="51"/>
      <c r="M116" s="51"/>
      <c r="N116" s="51"/>
      <c r="O116" s="51"/>
      <c r="P116" s="51"/>
      <c r="Q116" s="51"/>
      <c r="R116" s="139"/>
    </row>
    <row r="117" spans="1:18" ht="14.25">
      <c r="A117" s="142"/>
      <c r="B117" s="59"/>
      <c r="C117" s="58"/>
      <c r="D117" s="58"/>
      <c r="E117" s="58"/>
      <c r="F117" s="59"/>
      <c r="G117" s="58"/>
      <c r="H117" s="109" t="s">
        <v>28</v>
      </c>
      <c r="I117" s="52"/>
      <c r="J117" s="109" t="s">
        <v>29</v>
      </c>
      <c r="K117" s="52"/>
      <c r="L117" s="61" t="s">
        <v>20</v>
      </c>
      <c r="M117" s="51"/>
      <c r="N117" s="51"/>
      <c r="O117" s="51"/>
      <c r="P117" s="51"/>
      <c r="Q117" s="51"/>
      <c r="R117" s="139"/>
    </row>
    <row r="118" spans="1:18" ht="14.25">
      <c r="A118" s="142">
        <v>3</v>
      </c>
      <c r="B118" s="55"/>
      <c r="C118" s="56" t="s">
        <v>110</v>
      </c>
      <c r="D118" s="55"/>
      <c r="E118" s="55"/>
      <c r="F118" s="55"/>
      <c r="G118" s="57" t="s">
        <v>131</v>
      </c>
      <c r="H118" s="3">
        <v>0</v>
      </c>
      <c r="I118" s="57" t="s">
        <v>132</v>
      </c>
      <c r="J118" s="3">
        <v>0</v>
      </c>
      <c r="K118" s="57" t="s">
        <v>133</v>
      </c>
      <c r="L118" s="3">
        <v>0</v>
      </c>
      <c r="M118" s="51"/>
      <c r="N118" s="51"/>
      <c r="O118" s="51"/>
      <c r="P118" s="51"/>
      <c r="Q118" s="51"/>
      <c r="R118" s="139"/>
    </row>
    <row r="119" spans="1:18" ht="14.25">
      <c r="A119" s="142"/>
      <c r="B119" s="58"/>
      <c r="C119" s="59"/>
      <c r="D119" s="58"/>
      <c r="E119" s="58"/>
      <c r="F119" s="58"/>
      <c r="G119" s="58"/>
      <c r="H119" s="51"/>
      <c r="I119" s="58"/>
      <c r="J119" s="51"/>
      <c r="K119" s="58"/>
      <c r="L119" s="51"/>
      <c r="M119" s="51"/>
      <c r="N119" s="51"/>
      <c r="O119" s="51"/>
      <c r="P119" s="51"/>
      <c r="Q119" s="51"/>
      <c r="R119" s="139"/>
    </row>
    <row r="120" spans="1:18" ht="14.25">
      <c r="A120" s="142"/>
      <c r="B120" s="58"/>
      <c r="C120" s="59"/>
      <c r="D120" s="58"/>
      <c r="E120" s="58"/>
      <c r="F120" s="58"/>
      <c r="G120" s="58"/>
      <c r="H120" s="51"/>
      <c r="I120" s="58"/>
      <c r="J120" s="51"/>
      <c r="K120" s="58"/>
      <c r="L120" s="51"/>
      <c r="M120" s="51"/>
      <c r="N120" s="51"/>
      <c r="O120" s="51"/>
      <c r="P120" s="51"/>
      <c r="Q120" s="51"/>
      <c r="R120" s="139"/>
    </row>
    <row r="121" spans="1:18" ht="14.25">
      <c r="A121" s="142"/>
      <c r="B121" s="9" t="s">
        <v>30</v>
      </c>
      <c r="C121" s="10"/>
      <c r="D121" s="10"/>
      <c r="E121" s="10"/>
      <c r="F121" s="9"/>
      <c r="G121" s="10"/>
      <c r="H121" s="51"/>
      <c r="I121" s="58"/>
      <c r="J121" s="51"/>
      <c r="K121" s="58"/>
      <c r="L121" s="51"/>
      <c r="M121" s="51"/>
      <c r="N121" s="51"/>
      <c r="O121" s="51"/>
      <c r="P121" s="51"/>
      <c r="Q121" s="51"/>
      <c r="R121" s="139"/>
    </row>
    <row r="122" spans="1:18" ht="14.25">
      <c r="A122" s="142"/>
      <c r="B122" s="224"/>
      <c r="C122" s="224"/>
      <c r="D122" s="224"/>
      <c r="E122" s="224"/>
      <c r="F122" s="224"/>
      <c r="G122" s="224"/>
      <c r="H122" s="51"/>
      <c r="I122" s="58"/>
      <c r="J122" s="51"/>
      <c r="K122" s="58"/>
      <c r="L122" s="51"/>
      <c r="M122" s="51"/>
      <c r="N122" s="51"/>
      <c r="O122" s="51"/>
      <c r="P122" s="51"/>
      <c r="Q122" s="51"/>
      <c r="R122" s="139"/>
    </row>
    <row r="123" spans="1:18" ht="14.25">
      <c r="A123" s="142"/>
      <c r="B123" s="224"/>
      <c r="C123" s="224"/>
      <c r="D123" s="224"/>
      <c r="E123" s="224"/>
      <c r="F123" s="224"/>
      <c r="G123" s="224"/>
      <c r="H123" s="51"/>
      <c r="I123" s="58"/>
      <c r="J123" s="51"/>
      <c r="K123" s="58"/>
      <c r="L123" s="51"/>
      <c r="M123" s="51"/>
      <c r="N123" s="51"/>
      <c r="O123" s="51"/>
      <c r="P123" s="51"/>
      <c r="Q123" s="51"/>
      <c r="R123" s="139"/>
    </row>
    <row r="124" spans="1:18" ht="14.25">
      <c r="A124" s="142"/>
      <c r="B124" s="224"/>
      <c r="C124" s="224"/>
      <c r="D124" s="224"/>
      <c r="E124" s="224"/>
      <c r="F124" s="224"/>
      <c r="G124" s="224"/>
      <c r="H124" s="51"/>
      <c r="I124" s="58"/>
      <c r="J124" s="51"/>
      <c r="K124" s="58"/>
      <c r="L124" s="51"/>
      <c r="M124" s="51"/>
      <c r="N124" s="51"/>
      <c r="O124" s="51"/>
      <c r="P124" s="51"/>
      <c r="Q124" s="51"/>
      <c r="R124" s="139"/>
    </row>
    <row r="125" spans="1:18" ht="14.25">
      <c r="A125" s="142"/>
      <c r="B125" s="224"/>
      <c r="C125" s="224"/>
      <c r="D125" s="224"/>
      <c r="E125" s="224"/>
      <c r="F125" s="224"/>
      <c r="G125" s="224"/>
      <c r="H125" s="51"/>
      <c r="I125" s="58"/>
      <c r="J125" s="51"/>
      <c r="K125" s="58"/>
      <c r="L125" s="51"/>
      <c r="M125" s="51"/>
      <c r="N125" s="51"/>
      <c r="O125" s="51"/>
      <c r="P125" s="51"/>
      <c r="Q125" s="51"/>
      <c r="R125" s="139"/>
    </row>
    <row r="126" spans="1:18" ht="14.25">
      <c r="A126" s="142"/>
      <c r="B126" s="224"/>
      <c r="C126" s="224"/>
      <c r="D126" s="224"/>
      <c r="E126" s="224"/>
      <c r="F126" s="224"/>
      <c r="G126" s="224"/>
      <c r="H126" s="51"/>
      <c r="I126" s="58"/>
      <c r="J126" s="51"/>
      <c r="K126" s="58"/>
      <c r="L126" s="51"/>
      <c r="M126" s="51"/>
      <c r="N126" s="51"/>
      <c r="O126" s="51"/>
      <c r="P126" s="51"/>
      <c r="Q126" s="51"/>
      <c r="R126" s="139"/>
    </row>
    <row r="127" spans="1:18" ht="14.25">
      <c r="A127" s="142"/>
      <c r="B127" s="224"/>
      <c r="C127" s="224"/>
      <c r="D127" s="224"/>
      <c r="E127" s="224"/>
      <c r="F127" s="224"/>
      <c r="G127" s="224"/>
      <c r="H127" s="51"/>
      <c r="I127" s="58"/>
      <c r="J127" s="51"/>
      <c r="K127" s="58"/>
      <c r="L127" s="51"/>
      <c r="M127" s="51"/>
      <c r="N127" s="51"/>
      <c r="O127" s="51"/>
      <c r="P127" s="51"/>
      <c r="Q127" s="51"/>
      <c r="R127" s="139"/>
    </row>
    <row r="128" spans="1:18" ht="14.25">
      <c r="A128" s="142"/>
      <c r="B128" s="224"/>
      <c r="C128" s="224"/>
      <c r="D128" s="224"/>
      <c r="E128" s="224"/>
      <c r="F128" s="224"/>
      <c r="G128" s="224"/>
      <c r="H128" s="51"/>
      <c r="I128" s="58"/>
      <c r="J128" s="51"/>
      <c r="K128" s="58"/>
      <c r="L128" s="51"/>
      <c r="M128" s="51"/>
      <c r="N128" s="51"/>
      <c r="O128" s="51"/>
      <c r="P128" s="51"/>
      <c r="Q128" s="51"/>
      <c r="R128" s="139"/>
    </row>
    <row r="129" spans="1:18" ht="14.25">
      <c r="A129" s="142"/>
      <c r="B129" s="58"/>
      <c r="C129" s="59"/>
      <c r="D129" s="58"/>
      <c r="E129" s="58"/>
      <c r="F129" s="58"/>
      <c r="G129" s="58"/>
      <c r="H129" s="51"/>
      <c r="I129" s="58"/>
      <c r="J129" s="51"/>
      <c r="K129" s="58"/>
      <c r="L129" s="51"/>
      <c r="M129" s="51"/>
      <c r="N129" s="51"/>
      <c r="O129" s="51"/>
      <c r="P129" s="51"/>
      <c r="Q129" s="51"/>
      <c r="R129" s="139"/>
    </row>
    <row r="130" spans="1:18" ht="14.25">
      <c r="A130" s="142"/>
      <c r="B130" s="58"/>
      <c r="C130" s="59"/>
      <c r="D130" s="58"/>
      <c r="E130" s="58"/>
      <c r="F130" s="58"/>
      <c r="G130" s="58"/>
      <c r="H130" s="51"/>
      <c r="I130" s="58"/>
      <c r="J130" s="51"/>
      <c r="K130" s="58"/>
      <c r="L130" s="51"/>
      <c r="M130" s="51"/>
      <c r="N130" s="51"/>
      <c r="O130" s="51"/>
      <c r="P130" s="51"/>
      <c r="Q130" s="51"/>
      <c r="R130" s="139"/>
    </row>
    <row r="131" spans="1:18" ht="14.25">
      <c r="A131" s="142">
        <v>4</v>
      </c>
      <c r="B131" s="58"/>
      <c r="C131" s="59" t="s">
        <v>31</v>
      </c>
      <c r="D131" s="58"/>
      <c r="E131" s="58"/>
      <c r="F131" s="58"/>
      <c r="G131" s="58"/>
      <c r="H131" s="51"/>
      <c r="I131" s="58"/>
      <c r="J131" s="51"/>
      <c r="K131" s="58"/>
      <c r="L131" s="51"/>
      <c r="M131" s="51"/>
      <c r="N131" s="51"/>
      <c r="O131" s="62"/>
      <c r="P131" s="62"/>
      <c r="Q131" s="62"/>
      <c r="R131" s="143"/>
    </row>
    <row r="132" spans="1:18" ht="14.25">
      <c r="A132" s="142"/>
      <c r="B132" s="58"/>
      <c r="C132" s="58"/>
      <c r="D132" s="58"/>
      <c r="E132" s="58"/>
      <c r="F132" s="58"/>
      <c r="G132" s="58"/>
      <c r="H132" s="51"/>
      <c r="I132" s="58"/>
      <c r="J132" s="109" t="s">
        <v>32</v>
      </c>
      <c r="K132" s="58"/>
      <c r="L132" s="109" t="s">
        <v>33</v>
      </c>
      <c r="M132" s="51"/>
      <c r="N132" s="109" t="s">
        <v>34</v>
      </c>
      <c r="O132" s="62"/>
      <c r="P132" s="109" t="s">
        <v>342</v>
      </c>
      <c r="Q132" s="62"/>
      <c r="R132" s="143"/>
    </row>
    <row r="133" spans="1:18" ht="17.25" customHeight="1">
      <c r="A133" s="142"/>
      <c r="B133" s="58"/>
      <c r="C133" s="246" t="s">
        <v>228</v>
      </c>
      <c r="D133" s="246"/>
      <c r="E133" s="246"/>
      <c r="F133" s="246"/>
      <c r="G133" s="55"/>
      <c r="H133" s="55"/>
      <c r="I133" s="57" t="s">
        <v>134</v>
      </c>
      <c r="J133" s="4">
        <v>0</v>
      </c>
      <c r="K133" s="57" t="s">
        <v>135</v>
      </c>
      <c r="L133" s="4">
        <v>0</v>
      </c>
      <c r="M133" s="57" t="s">
        <v>136</v>
      </c>
      <c r="N133" s="4">
        <v>0</v>
      </c>
      <c r="O133" s="57" t="s">
        <v>343</v>
      </c>
      <c r="P133" s="4">
        <v>0</v>
      </c>
      <c r="Q133" s="62"/>
      <c r="R133" s="143"/>
    </row>
    <row r="134" spans="1:18" ht="14.25">
      <c r="A134" s="142"/>
      <c r="B134" s="58"/>
      <c r="C134" s="59"/>
      <c r="D134" s="58"/>
      <c r="E134" s="58"/>
      <c r="F134" s="58"/>
      <c r="G134" s="58"/>
      <c r="H134" s="51"/>
      <c r="I134" s="58"/>
      <c r="J134" s="51"/>
      <c r="K134" s="58"/>
      <c r="L134" s="51"/>
      <c r="M134" s="58"/>
      <c r="N134" s="51"/>
      <c r="O134" s="62"/>
      <c r="P134" s="62"/>
      <c r="Q134" s="62"/>
      <c r="R134" s="143"/>
    </row>
    <row r="135" spans="1:18" ht="14.25">
      <c r="A135" s="142"/>
      <c r="B135" s="58"/>
      <c r="C135" s="59"/>
      <c r="D135" s="58"/>
      <c r="E135" s="58"/>
      <c r="F135" s="58"/>
      <c r="G135" s="58"/>
      <c r="H135" s="51"/>
      <c r="I135" s="58"/>
      <c r="J135" s="109" t="s">
        <v>33</v>
      </c>
      <c r="K135" s="58"/>
      <c r="L135" s="109" t="s">
        <v>229</v>
      </c>
      <c r="M135" s="62"/>
      <c r="N135" s="109" t="s">
        <v>342</v>
      </c>
      <c r="O135" s="62"/>
      <c r="P135" s="62"/>
      <c r="Q135" s="62"/>
      <c r="R135" s="143"/>
    </row>
    <row r="136" spans="1:18" ht="14.25">
      <c r="A136" s="142"/>
      <c r="B136" s="58"/>
      <c r="C136" s="56" t="s">
        <v>230</v>
      </c>
      <c r="D136" s="55"/>
      <c r="E136" s="55"/>
      <c r="F136" s="55"/>
      <c r="G136" s="55"/>
      <c r="H136" s="55"/>
      <c r="I136" s="57" t="s">
        <v>137</v>
      </c>
      <c r="J136" s="4">
        <v>0</v>
      </c>
      <c r="K136" s="57" t="s">
        <v>138</v>
      </c>
      <c r="L136" s="4">
        <v>0</v>
      </c>
      <c r="M136" s="57" t="s">
        <v>344</v>
      </c>
      <c r="N136" s="4">
        <v>0</v>
      </c>
      <c r="O136" s="62"/>
      <c r="P136" s="62"/>
      <c r="Q136" s="62"/>
      <c r="R136" s="143"/>
    </row>
    <row r="137" spans="1:18" ht="14.25">
      <c r="A137" s="142"/>
      <c r="B137" s="58"/>
      <c r="C137" s="63"/>
      <c r="D137" s="64"/>
      <c r="E137" s="64"/>
      <c r="F137" s="58"/>
      <c r="G137" s="58"/>
      <c r="H137" s="58"/>
      <c r="I137" s="58"/>
      <c r="J137" s="58"/>
      <c r="K137" s="58"/>
      <c r="L137" s="51"/>
      <c r="M137" s="51"/>
      <c r="N137" s="51"/>
      <c r="O137" s="62"/>
      <c r="P137" s="62"/>
      <c r="Q137" s="62"/>
      <c r="R137" s="143"/>
    </row>
    <row r="138" spans="1:18" ht="14.25">
      <c r="A138" s="142"/>
      <c r="B138" s="58"/>
      <c r="C138" s="58"/>
      <c r="D138" s="58"/>
      <c r="E138" s="58"/>
      <c r="F138" s="58"/>
      <c r="G138" s="58"/>
      <c r="H138" s="58"/>
      <c r="I138" s="58"/>
      <c r="J138" s="242" t="s">
        <v>35</v>
      </c>
      <c r="K138" s="242"/>
      <c r="L138" s="242"/>
      <c r="M138" s="51"/>
      <c r="N138" s="51"/>
      <c r="O138" s="62"/>
      <c r="P138" s="62"/>
      <c r="Q138" s="62"/>
      <c r="R138" s="143"/>
    </row>
    <row r="139" spans="1:18" ht="14.25">
      <c r="A139" s="142"/>
      <c r="B139" s="58"/>
      <c r="C139" s="58"/>
      <c r="D139" s="65"/>
      <c r="E139" s="65"/>
      <c r="F139" s="65"/>
      <c r="G139" s="65"/>
      <c r="H139" s="58"/>
      <c r="I139" s="58"/>
      <c r="J139" s="109" t="s">
        <v>36</v>
      </c>
      <c r="K139" s="109"/>
      <c r="L139" s="109" t="s">
        <v>37</v>
      </c>
      <c r="M139" s="51"/>
      <c r="N139" s="51"/>
      <c r="O139" s="62"/>
      <c r="P139" s="62"/>
      <c r="Q139" s="62"/>
      <c r="R139" s="143"/>
    </row>
    <row r="140" spans="1:18" ht="14.25">
      <c r="A140" s="142"/>
      <c r="B140" s="58"/>
      <c r="C140" s="56" t="s">
        <v>231</v>
      </c>
      <c r="D140" s="55"/>
      <c r="E140" s="55"/>
      <c r="F140" s="55"/>
      <c r="G140" s="55"/>
      <c r="H140" s="55"/>
      <c r="I140" s="57" t="s">
        <v>139</v>
      </c>
      <c r="J140" s="11">
        <v>0</v>
      </c>
      <c r="K140" s="57" t="s">
        <v>140</v>
      </c>
      <c r="L140" s="11">
        <v>0</v>
      </c>
      <c r="M140" s="51"/>
      <c r="N140" s="51"/>
      <c r="O140" s="62"/>
      <c r="P140" s="62"/>
      <c r="Q140" s="62"/>
      <c r="R140" s="143"/>
    </row>
    <row r="141" spans="1:18" ht="14.25">
      <c r="A141" s="142"/>
      <c r="B141" s="58"/>
      <c r="C141" s="56" t="s">
        <v>232</v>
      </c>
      <c r="D141" s="55"/>
      <c r="E141" s="55"/>
      <c r="F141" s="55"/>
      <c r="G141" s="55"/>
      <c r="H141" s="55"/>
      <c r="I141" s="57" t="s">
        <v>141</v>
      </c>
      <c r="J141" s="11">
        <v>0</v>
      </c>
      <c r="K141" s="57" t="s">
        <v>142</v>
      </c>
      <c r="L141" s="11">
        <v>0</v>
      </c>
      <c r="M141" s="51"/>
      <c r="N141" s="51"/>
      <c r="O141" s="62"/>
      <c r="P141" s="62"/>
      <c r="Q141" s="62"/>
      <c r="R141" s="143"/>
    </row>
    <row r="142" spans="1:18" ht="14.25">
      <c r="A142" s="142"/>
      <c r="B142" s="58"/>
      <c r="C142" s="66"/>
      <c r="D142" s="67"/>
      <c r="E142" s="67"/>
      <c r="F142" s="67"/>
      <c r="G142" s="67"/>
      <c r="H142" s="67"/>
      <c r="I142" s="68"/>
      <c r="J142" s="68"/>
      <c r="K142" s="68"/>
      <c r="L142" s="68"/>
      <c r="M142" s="51"/>
      <c r="N142" s="51"/>
      <c r="O142" s="62"/>
      <c r="P142" s="62"/>
      <c r="Q142" s="62"/>
      <c r="R142" s="143"/>
    </row>
    <row r="143" spans="1:18" ht="14.25">
      <c r="A143" s="142"/>
      <c r="B143" s="58"/>
      <c r="C143" s="59"/>
      <c r="D143" s="58"/>
      <c r="E143" s="58"/>
      <c r="F143" s="58"/>
      <c r="G143" s="58"/>
      <c r="H143" s="58"/>
      <c r="I143" s="69"/>
      <c r="J143" s="242" t="s">
        <v>229</v>
      </c>
      <c r="K143" s="242"/>
      <c r="L143" s="242"/>
      <c r="M143" s="51"/>
      <c r="N143" s="51"/>
      <c r="O143" s="109" t="s">
        <v>342</v>
      </c>
      <c r="P143" s="109"/>
      <c r="Q143" s="62"/>
      <c r="R143" s="143"/>
    </row>
    <row r="144" spans="1:18" ht="14.25">
      <c r="A144" s="142"/>
      <c r="B144" s="58"/>
      <c r="C144" s="70"/>
      <c r="D144" s="65"/>
      <c r="E144" s="65"/>
      <c r="F144" s="65"/>
      <c r="G144" s="65"/>
      <c r="H144" s="65"/>
      <c r="I144" s="71"/>
      <c r="J144" s="72" t="s">
        <v>36</v>
      </c>
      <c r="K144" s="73"/>
      <c r="L144" s="72" t="s">
        <v>37</v>
      </c>
      <c r="M144" s="51"/>
      <c r="N144" s="72" t="s">
        <v>36</v>
      </c>
      <c r="O144" s="73"/>
      <c r="P144" s="72" t="s">
        <v>37</v>
      </c>
      <c r="Q144" s="62"/>
      <c r="R144" s="143"/>
    </row>
    <row r="145" spans="1:18" ht="14.25">
      <c r="A145" s="142"/>
      <c r="B145" s="58"/>
      <c r="C145" s="56" t="s">
        <v>231</v>
      </c>
      <c r="D145" s="55"/>
      <c r="E145" s="55"/>
      <c r="F145" s="55"/>
      <c r="G145" s="55"/>
      <c r="H145" s="55"/>
      <c r="I145" s="57" t="s">
        <v>143</v>
      </c>
      <c r="J145" s="11">
        <v>0</v>
      </c>
      <c r="K145" s="57" t="s">
        <v>144</v>
      </c>
      <c r="L145" s="11">
        <v>0</v>
      </c>
      <c r="M145" s="57" t="s">
        <v>346</v>
      </c>
      <c r="N145" s="11">
        <v>0</v>
      </c>
      <c r="O145" s="57" t="s">
        <v>348</v>
      </c>
      <c r="P145" s="11">
        <v>0</v>
      </c>
      <c r="Q145" s="62"/>
      <c r="R145" s="143"/>
    </row>
    <row r="146" spans="1:18" ht="14.25">
      <c r="A146" s="142"/>
      <c r="B146" s="58"/>
      <c r="C146" s="56" t="s">
        <v>233</v>
      </c>
      <c r="D146" s="55"/>
      <c r="E146" s="55"/>
      <c r="F146" s="55"/>
      <c r="G146" s="55"/>
      <c r="H146" s="55"/>
      <c r="I146" s="57" t="s">
        <v>145</v>
      </c>
      <c r="J146" s="11">
        <v>0</v>
      </c>
      <c r="K146" s="57" t="s">
        <v>146</v>
      </c>
      <c r="L146" s="11">
        <v>0</v>
      </c>
      <c r="M146" s="57" t="s">
        <v>345</v>
      </c>
      <c r="N146" s="11">
        <v>0</v>
      </c>
      <c r="O146" s="57" t="s">
        <v>349</v>
      </c>
      <c r="P146" s="11">
        <v>0</v>
      </c>
      <c r="Q146" s="62"/>
      <c r="R146" s="143"/>
    </row>
    <row r="147" spans="1:18" ht="14.25">
      <c r="A147" s="142"/>
      <c r="B147" s="58"/>
      <c r="C147" s="56"/>
      <c r="D147" s="55"/>
      <c r="E147" s="55"/>
      <c r="F147" s="55"/>
      <c r="G147" s="55"/>
      <c r="H147" s="55"/>
      <c r="I147" s="57"/>
      <c r="J147" s="57"/>
      <c r="K147" s="57"/>
      <c r="L147" s="57"/>
      <c r="M147" s="51"/>
      <c r="N147" s="51"/>
      <c r="O147" s="62"/>
      <c r="P147" s="62"/>
      <c r="Q147" s="62"/>
      <c r="R147" s="143"/>
    </row>
    <row r="148" spans="1:18" ht="14.25">
      <c r="A148" s="144"/>
      <c r="B148" s="13"/>
      <c r="C148" s="56" t="s">
        <v>234</v>
      </c>
      <c r="D148" s="55"/>
      <c r="E148" s="55"/>
      <c r="F148" s="55"/>
      <c r="G148" s="55"/>
      <c r="H148" s="55"/>
      <c r="I148" s="57" t="s">
        <v>147</v>
      </c>
      <c r="J148" s="19">
        <f>SUM(J140:J141,J145:J146,N145:N146)</f>
        <v>0</v>
      </c>
      <c r="K148" s="57" t="s">
        <v>148</v>
      </c>
      <c r="L148" s="19">
        <f>SUM(L140:L141,L145:L146,P145:P146)</f>
        <v>0</v>
      </c>
      <c r="M148" s="51"/>
      <c r="N148" s="51"/>
      <c r="O148" s="62"/>
      <c r="P148" s="62"/>
      <c r="Q148" s="62"/>
      <c r="R148" s="143"/>
    </row>
    <row r="149" spans="1:18" ht="14.25">
      <c r="A149" s="144"/>
      <c r="B149" s="58"/>
      <c r="C149" s="59"/>
      <c r="D149" s="58"/>
      <c r="E149" s="58"/>
      <c r="F149" s="58"/>
      <c r="G149" s="58"/>
      <c r="H149" s="58"/>
      <c r="I149" s="51"/>
      <c r="J149" s="51"/>
      <c r="K149" s="51"/>
      <c r="L149" s="51"/>
      <c r="M149" s="51"/>
      <c r="N149" s="51"/>
      <c r="O149" s="62"/>
      <c r="P149" s="62"/>
      <c r="Q149" s="62"/>
      <c r="R149" s="143"/>
    </row>
    <row r="150" spans="1:18" ht="14.25">
      <c r="A150" s="144"/>
      <c r="B150" s="58"/>
      <c r="C150" s="63"/>
      <c r="D150" s="64"/>
      <c r="E150" s="64"/>
      <c r="F150" s="58"/>
      <c r="G150" s="58"/>
      <c r="H150" s="58"/>
      <c r="I150" s="58"/>
      <c r="J150" s="61" t="s">
        <v>28</v>
      </c>
      <c r="K150" s="58"/>
      <c r="L150" s="109" t="s">
        <v>29</v>
      </c>
      <c r="M150" s="51"/>
      <c r="N150" s="51"/>
      <c r="O150" s="62"/>
      <c r="P150" s="62"/>
      <c r="Q150" s="62"/>
      <c r="R150" s="143"/>
    </row>
    <row r="151" spans="1:18" ht="14.25">
      <c r="A151" s="144"/>
      <c r="B151" s="58"/>
      <c r="C151" s="56" t="s">
        <v>235</v>
      </c>
      <c r="D151" s="55"/>
      <c r="E151" s="55"/>
      <c r="F151" s="55"/>
      <c r="G151" s="55"/>
      <c r="H151" s="55"/>
      <c r="I151" s="57" t="s">
        <v>149</v>
      </c>
      <c r="J151" s="4">
        <v>0</v>
      </c>
      <c r="K151" s="57" t="s">
        <v>150</v>
      </c>
      <c r="L151" s="4">
        <v>0</v>
      </c>
      <c r="M151" s="51"/>
      <c r="N151" s="51"/>
      <c r="O151" s="62"/>
      <c r="P151" s="62"/>
      <c r="Q151" s="62"/>
      <c r="R151" s="143"/>
    </row>
    <row r="152" spans="1:18" ht="14.25">
      <c r="A152" s="144"/>
      <c r="B152" s="58"/>
      <c r="C152" s="59"/>
      <c r="D152" s="58"/>
      <c r="E152" s="58"/>
      <c r="F152" s="58"/>
      <c r="G152" s="58"/>
      <c r="H152" s="58"/>
      <c r="I152" s="51"/>
      <c r="J152" s="51"/>
      <c r="K152" s="51"/>
      <c r="L152" s="51"/>
      <c r="M152" s="51"/>
      <c r="N152" s="51"/>
      <c r="O152" s="62"/>
      <c r="P152" s="62"/>
      <c r="Q152" s="62"/>
      <c r="R152" s="143"/>
    </row>
    <row r="153" spans="1:18" ht="14.25">
      <c r="A153" s="144"/>
      <c r="B153" s="58"/>
      <c r="C153" s="56" t="s">
        <v>238</v>
      </c>
      <c r="D153" s="55"/>
      <c r="E153" s="55"/>
      <c r="F153" s="55"/>
      <c r="G153" s="55"/>
      <c r="H153" s="55"/>
      <c r="I153" s="57" t="s">
        <v>151</v>
      </c>
      <c r="J153" s="20">
        <v>0</v>
      </c>
      <c r="K153" s="51"/>
      <c r="L153" s="51"/>
      <c r="M153" s="51"/>
      <c r="N153" s="51"/>
      <c r="O153" s="62"/>
      <c r="P153" s="62"/>
      <c r="Q153" s="62"/>
      <c r="R153" s="143"/>
    </row>
    <row r="154" spans="1:18" ht="14.25">
      <c r="A154" s="144"/>
      <c r="B154" s="58"/>
      <c r="C154" s="59"/>
      <c r="D154" s="58"/>
      <c r="E154" s="58"/>
      <c r="F154" s="58"/>
      <c r="G154" s="58"/>
      <c r="H154" s="58"/>
      <c r="I154" s="51"/>
      <c r="J154" s="51"/>
      <c r="K154" s="51"/>
      <c r="L154" s="51"/>
      <c r="M154" s="51"/>
      <c r="N154" s="51"/>
      <c r="O154" s="62"/>
      <c r="P154" s="62"/>
      <c r="Q154" s="62"/>
      <c r="R154" s="143"/>
    </row>
    <row r="155" spans="1:18" ht="14.25">
      <c r="A155" s="144"/>
      <c r="B155" s="58"/>
      <c r="C155" s="59"/>
      <c r="D155" s="58"/>
      <c r="E155" s="58"/>
      <c r="F155" s="58"/>
      <c r="G155" s="58"/>
      <c r="H155" s="58"/>
      <c r="I155" s="51"/>
      <c r="J155" s="109" t="s">
        <v>35</v>
      </c>
      <c r="K155" s="51"/>
      <c r="L155" s="109" t="s">
        <v>229</v>
      </c>
      <c r="M155" s="62"/>
      <c r="N155" s="109" t="s">
        <v>342</v>
      </c>
      <c r="O155" s="62"/>
      <c r="P155" s="62"/>
      <c r="Q155" s="62"/>
      <c r="R155" s="143"/>
    </row>
    <row r="156" spans="1:18" ht="14.25">
      <c r="A156" s="144"/>
      <c r="B156" s="58"/>
      <c r="C156" s="56" t="s">
        <v>236</v>
      </c>
      <c r="D156" s="55"/>
      <c r="E156" s="55"/>
      <c r="F156" s="55"/>
      <c r="G156" s="55"/>
      <c r="H156" s="55"/>
      <c r="I156" s="57" t="s">
        <v>152</v>
      </c>
      <c r="J156" s="11">
        <v>0</v>
      </c>
      <c r="K156" s="57" t="s">
        <v>153</v>
      </c>
      <c r="L156" s="4">
        <v>0</v>
      </c>
      <c r="M156" s="57" t="s">
        <v>350</v>
      </c>
      <c r="N156" s="4">
        <v>0</v>
      </c>
      <c r="O156" s="62"/>
      <c r="P156" s="62"/>
      <c r="Q156" s="62"/>
      <c r="R156" s="143"/>
    </row>
    <row r="157" spans="1:18" ht="14.25">
      <c r="A157" s="144"/>
      <c r="B157" s="58"/>
      <c r="C157" s="56" t="s">
        <v>237</v>
      </c>
      <c r="D157" s="55"/>
      <c r="E157" s="55"/>
      <c r="F157" s="55"/>
      <c r="G157" s="55"/>
      <c r="H157" s="55"/>
      <c r="I157" s="57" t="s">
        <v>154</v>
      </c>
      <c r="J157" s="11">
        <v>0</v>
      </c>
      <c r="K157" s="57" t="s">
        <v>155</v>
      </c>
      <c r="L157" s="4">
        <v>0</v>
      </c>
      <c r="M157" s="57" t="s">
        <v>351</v>
      </c>
      <c r="N157" s="4">
        <v>0</v>
      </c>
      <c r="O157" s="62"/>
      <c r="P157" s="62"/>
      <c r="Q157" s="62"/>
      <c r="R157" s="143"/>
    </row>
    <row r="158" spans="1:18" ht="14.25">
      <c r="A158" s="144"/>
      <c r="B158" s="58"/>
      <c r="C158" s="63"/>
      <c r="D158" s="64"/>
      <c r="E158" s="64"/>
      <c r="F158" s="58"/>
      <c r="G158" s="58"/>
      <c r="H158" s="58"/>
      <c r="I158" s="58"/>
      <c r="J158" s="61"/>
      <c r="K158" s="58"/>
      <c r="L158" s="51"/>
      <c r="M158" s="51"/>
      <c r="N158" s="51"/>
      <c r="O158" s="62"/>
      <c r="P158" s="62"/>
      <c r="Q158" s="62"/>
      <c r="R158" s="143"/>
    </row>
    <row r="159" spans="1:18" ht="14.25">
      <c r="A159" s="144"/>
      <c r="B159" s="58"/>
      <c r="C159" s="63"/>
      <c r="D159" s="64"/>
      <c r="E159" s="64"/>
      <c r="F159" s="58"/>
      <c r="G159" s="58"/>
      <c r="H159" s="58"/>
      <c r="I159" s="58"/>
      <c r="J159" s="61"/>
      <c r="K159" s="58"/>
      <c r="L159" s="51"/>
      <c r="M159" s="51"/>
      <c r="N159" s="51"/>
      <c r="O159" s="62"/>
      <c r="P159" s="62"/>
      <c r="Q159" s="62"/>
      <c r="R159" s="143"/>
    </row>
    <row r="160" spans="1:18" ht="14.25">
      <c r="A160" s="144"/>
      <c r="B160" s="58"/>
      <c r="C160" s="63"/>
      <c r="D160" s="64"/>
      <c r="E160" s="64"/>
      <c r="F160" s="58"/>
      <c r="G160" s="58"/>
      <c r="H160" s="58"/>
      <c r="I160" s="58"/>
      <c r="J160" s="58"/>
      <c r="K160" s="58"/>
      <c r="L160" s="51"/>
      <c r="M160" s="51"/>
      <c r="N160" s="51"/>
      <c r="O160" s="62"/>
      <c r="P160" s="62"/>
      <c r="Q160" s="62"/>
      <c r="R160" s="143"/>
    </row>
    <row r="161" spans="1:18" ht="14.25">
      <c r="A161" s="144"/>
      <c r="B161" s="58"/>
      <c r="C161" s="56" t="s">
        <v>347</v>
      </c>
      <c r="D161" s="55"/>
      <c r="E161" s="55"/>
      <c r="F161" s="55"/>
      <c r="G161" s="55"/>
      <c r="H161" s="55"/>
      <c r="I161" s="57" t="s">
        <v>156</v>
      </c>
      <c r="J161" s="21">
        <f>Mobile_A_A1_1000038+Mobile_A_A1_1000039+Mobile_A_A1_1000041+Mobile_A_A1_1000040+Mobile_A_A1_1000042+N156+N157</f>
        <v>0</v>
      </c>
      <c r="K161" s="58"/>
      <c r="L161" s="51"/>
      <c r="M161" s="51"/>
      <c r="N161" s="51"/>
      <c r="O161" s="62"/>
      <c r="P161" s="62"/>
      <c r="Q161" s="62"/>
      <c r="R161" s="143"/>
    </row>
    <row r="162" spans="1:18" ht="14.25">
      <c r="A162" s="144"/>
      <c r="B162" s="58"/>
      <c r="C162" s="63"/>
      <c r="D162" s="64"/>
      <c r="E162" s="64"/>
      <c r="F162" s="58"/>
      <c r="G162" s="58"/>
      <c r="H162" s="58"/>
      <c r="I162" s="69"/>
      <c r="J162" s="69"/>
      <c r="K162" s="69"/>
      <c r="L162" s="51"/>
      <c r="M162" s="51"/>
      <c r="N162" s="51"/>
      <c r="O162" s="62"/>
      <c r="P162" s="62"/>
      <c r="Q162" s="62"/>
      <c r="R162" s="143"/>
    </row>
    <row r="163" spans="1:18" ht="14.25">
      <c r="A163" s="144"/>
      <c r="B163" s="58"/>
      <c r="C163" s="63"/>
      <c r="D163" s="64"/>
      <c r="E163" s="64"/>
      <c r="F163" s="58"/>
      <c r="G163" s="58"/>
      <c r="H163" s="58"/>
      <c r="I163" s="69"/>
      <c r="J163" s="69"/>
      <c r="K163" s="69"/>
      <c r="L163" s="51"/>
      <c r="M163" s="51"/>
      <c r="N163" s="51"/>
      <c r="O163" s="62"/>
      <c r="P163" s="62"/>
      <c r="Q163" s="62"/>
      <c r="R163" s="143"/>
    </row>
    <row r="164" spans="1:18" ht="14.25">
      <c r="A164" s="144"/>
      <c r="B164" s="58"/>
      <c r="C164" s="59"/>
      <c r="D164" s="58"/>
      <c r="E164" s="58"/>
      <c r="F164" s="58"/>
      <c r="G164" s="58"/>
      <c r="H164" s="51"/>
      <c r="I164" s="58"/>
      <c r="J164" s="51"/>
      <c r="K164" s="109"/>
      <c r="L164" s="58"/>
      <c r="M164" s="109"/>
      <c r="N164" s="51"/>
      <c r="O164" s="62"/>
      <c r="P164" s="62"/>
      <c r="Q164" s="62"/>
      <c r="R164" s="143"/>
    </row>
    <row r="165" spans="1:18" ht="14.25">
      <c r="A165" s="144"/>
      <c r="B165" s="58"/>
      <c r="C165" s="9" t="s">
        <v>38</v>
      </c>
      <c r="D165" s="10"/>
      <c r="E165" s="10"/>
      <c r="F165" s="10"/>
      <c r="G165" s="9"/>
      <c r="H165" s="10"/>
      <c r="I165" s="58"/>
      <c r="J165" s="51"/>
      <c r="K165" s="109"/>
      <c r="L165" s="58"/>
      <c r="M165" s="109"/>
      <c r="N165" s="51"/>
      <c r="O165" s="62"/>
      <c r="P165" s="62"/>
      <c r="Q165" s="62"/>
      <c r="R165" s="143"/>
    </row>
    <row r="166" spans="1:18" ht="14.25">
      <c r="A166" s="144"/>
      <c r="B166" s="58"/>
      <c r="C166" s="224"/>
      <c r="D166" s="224"/>
      <c r="E166" s="224"/>
      <c r="F166" s="224"/>
      <c r="G166" s="224"/>
      <c r="H166" s="224"/>
      <c r="I166" s="58"/>
      <c r="J166" s="51"/>
      <c r="K166" s="109"/>
      <c r="L166" s="58"/>
      <c r="M166" s="109"/>
      <c r="N166" s="51"/>
      <c r="O166" s="62"/>
      <c r="P166" s="62"/>
      <c r="Q166" s="62"/>
      <c r="R166" s="143"/>
    </row>
    <row r="167" spans="1:18" ht="14.25">
      <c r="A167" s="144"/>
      <c r="B167" s="58"/>
      <c r="C167" s="224"/>
      <c r="D167" s="224"/>
      <c r="E167" s="224"/>
      <c r="F167" s="224"/>
      <c r="G167" s="224"/>
      <c r="H167" s="224"/>
      <c r="I167" s="58"/>
      <c r="J167" s="51"/>
      <c r="K167" s="109"/>
      <c r="L167" s="58"/>
      <c r="M167" s="109"/>
      <c r="N167" s="51"/>
      <c r="O167" s="62"/>
      <c r="P167" s="62"/>
      <c r="Q167" s="62"/>
      <c r="R167" s="143"/>
    </row>
    <row r="168" spans="1:18" ht="14.25">
      <c r="A168" s="144"/>
      <c r="B168" s="58"/>
      <c r="C168" s="224"/>
      <c r="D168" s="224"/>
      <c r="E168" s="224"/>
      <c r="F168" s="224"/>
      <c r="G168" s="224"/>
      <c r="H168" s="224"/>
      <c r="I168" s="58"/>
      <c r="J168" s="51"/>
      <c r="K168" s="109"/>
      <c r="L168" s="58"/>
      <c r="M168" s="109"/>
      <c r="N168" s="51"/>
      <c r="O168" s="62"/>
      <c r="P168" s="62"/>
      <c r="Q168" s="62"/>
      <c r="R168" s="143"/>
    </row>
    <row r="169" spans="1:18" ht="14.25">
      <c r="A169" s="144"/>
      <c r="B169" s="58"/>
      <c r="C169" s="224"/>
      <c r="D169" s="224"/>
      <c r="E169" s="224"/>
      <c r="F169" s="224"/>
      <c r="G169" s="224"/>
      <c r="H169" s="224"/>
      <c r="I169" s="58"/>
      <c r="J169" s="51"/>
      <c r="K169" s="109"/>
      <c r="L169" s="58"/>
      <c r="M169" s="109"/>
      <c r="N169" s="51"/>
      <c r="O169" s="62"/>
      <c r="P169" s="62"/>
      <c r="Q169" s="62"/>
      <c r="R169" s="143"/>
    </row>
    <row r="170" spans="1:18" ht="14.25">
      <c r="A170" s="144"/>
      <c r="B170" s="58"/>
      <c r="C170" s="224"/>
      <c r="D170" s="224"/>
      <c r="E170" s="224"/>
      <c r="F170" s="224"/>
      <c r="G170" s="224"/>
      <c r="H170" s="224"/>
      <c r="I170" s="58"/>
      <c r="J170" s="51"/>
      <c r="K170" s="109"/>
      <c r="L170" s="58"/>
      <c r="M170" s="109"/>
      <c r="N170" s="51"/>
      <c r="O170" s="62"/>
      <c r="P170" s="62"/>
      <c r="Q170" s="62"/>
      <c r="R170" s="143"/>
    </row>
    <row r="171" spans="1:18" ht="14.25">
      <c r="A171" s="145"/>
      <c r="B171" s="74"/>
      <c r="C171" s="224"/>
      <c r="D171" s="224"/>
      <c r="E171" s="224"/>
      <c r="F171" s="224"/>
      <c r="G171" s="224"/>
      <c r="H171" s="224"/>
      <c r="I171" s="74"/>
      <c r="J171" s="62"/>
      <c r="K171" s="75"/>
      <c r="L171" s="74"/>
      <c r="M171" s="75"/>
      <c r="N171" s="62"/>
      <c r="O171" s="62"/>
      <c r="P171" s="62"/>
      <c r="Q171" s="62"/>
      <c r="R171" s="143"/>
    </row>
    <row r="172" spans="1:18" ht="14.25">
      <c r="A172" s="145"/>
      <c r="B172" s="74"/>
      <c r="C172" s="224"/>
      <c r="D172" s="224"/>
      <c r="E172" s="224"/>
      <c r="F172" s="224"/>
      <c r="G172" s="224"/>
      <c r="H172" s="224"/>
      <c r="I172" s="74"/>
      <c r="J172" s="62"/>
      <c r="K172" s="75"/>
      <c r="L172" s="74"/>
      <c r="M172" s="75"/>
      <c r="N172" s="62"/>
      <c r="O172" s="62"/>
      <c r="P172" s="62"/>
      <c r="Q172" s="62"/>
      <c r="R172" s="143"/>
    </row>
    <row r="173" spans="1:18" ht="14.25">
      <c r="A173" s="145"/>
      <c r="B173" s="74"/>
      <c r="C173" s="74"/>
      <c r="D173" s="74"/>
      <c r="E173" s="74"/>
      <c r="F173" s="74"/>
      <c r="G173" s="74"/>
      <c r="H173" s="62"/>
      <c r="I173" s="74"/>
      <c r="J173" s="62"/>
      <c r="K173" s="74"/>
      <c r="L173" s="62"/>
      <c r="M173" s="62"/>
      <c r="N173" s="62"/>
      <c r="O173" s="62"/>
      <c r="P173" s="62"/>
      <c r="Q173" s="62"/>
      <c r="R173" s="143"/>
    </row>
    <row r="174" spans="1:18" ht="14.25">
      <c r="A174" s="142"/>
      <c r="B174" s="59"/>
      <c r="C174" s="58"/>
      <c r="D174" s="58"/>
      <c r="E174" s="58"/>
      <c r="F174" s="59"/>
      <c r="G174" s="58"/>
      <c r="H174" s="109" t="s">
        <v>328</v>
      </c>
      <c r="I174" s="52"/>
      <c r="J174" s="109" t="s">
        <v>312</v>
      </c>
      <c r="K174" s="74"/>
      <c r="L174" s="62"/>
      <c r="M174" s="62"/>
      <c r="N174" s="62"/>
      <c r="O174" s="62"/>
      <c r="P174" s="62"/>
      <c r="Q174" s="62"/>
      <c r="R174" s="143"/>
    </row>
    <row r="175" spans="1:18" ht="14.25">
      <c r="A175" s="148">
        <v>5</v>
      </c>
      <c r="B175" s="55"/>
      <c r="C175" s="56" t="s">
        <v>326</v>
      </c>
      <c r="D175" s="55"/>
      <c r="E175" s="55"/>
      <c r="F175" s="55"/>
      <c r="G175" s="183" t="s">
        <v>157</v>
      </c>
      <c r="H175" s="2">
        <v>0</v>
      </c>
      <c r="I175" s="57" t="s">
        <v>158</v>
      </c>
      <c r="J175" s="2">
        <v>0</v>
      </c>
      <c r="K175" s="74"/>
      <c r="L175" s="62"/>
      <c r="M175" s="62"/>
      <c r="N175" s="62"/>
      <c r="O175" s="62"/>
      <c r="P175" s="62"/>
      <c r="Q175" s="62"/>
      <c r="R175" s="143"/>
    </row>
    <row r="176" spans="1:18" ht="14.25">
      <c r="A176" s="145"/>
      <c r="B176" s="74"/>
      <c r="C176" s="74"/>
      <c r="D176" s="74"/>
      <c r="E176" s="74"/>
      <c r="F176" s="74"/>
      <c r="G176" s="74"/>
      <c r="H176" s="62"/>
      <c r="I176" s="74"/>
      <c r="J176" s="62"/>
      <c r="K176" s="74"/>
      <c r="L176" s="62"/>
      <c r="M176" s="62"/>
      <c r="N176" s="62"/>
      <c r="O176" s="62"/>
      <c r="P176" s="62"/>
      <c r="Q176" s="62"/>
      <c r="R176" s="143"/>
    </row>
    <row r="177" spans="1:18" ht="14.25">
      <c r="A177" s="145"/>
      <c r="B177" s="74"/>
      <c r="C177" s="74"/>
      <c r="D177" s="74"/>
      <c r="E177" s="74"/>
      <c r="F177" s="74"/>
      <c r="G177" s="74"/>
      <c r="H177" s="62"/>
      <c r="I177" s="74"/>
      <c r="J177" s="62"/>
      <c r="K177" s="74"/>
      <c r="L177" s="62"/>
      <c r="M177" s="62"/>
      <c r="N177" s="62"/>
      <c r="O177" s="62"/>
      <c r="P177" s="62"/>
      <c r="Q177" s="62"/>
      <c r="R177" s="143"/>
    </row>
    <row r="178" spans="1:18" ht="14.25">
      <c r="A178" s="144">
        <v>6</v>
      </c>
      <c r="B178" s="58"/>
      <c r="C178" s="54" t="s">
        <v>39</v>
      </c>
      <c r="D178" s="58"/>
      <c r="E178" s="58"/>
      <c r="F178" s="59"/>
      <c r="G178" s="58"/>
      <c r="H178" s="51"/>
      <c r="I178" s="52"/>
      <c r="J178" s="60"/>
      <c r="K178" s="51"/>
      <c r="L178" s="58"/>
      <c r="M178" s="52"/>
      <c r="N178" s="51"/>
      <c r="O178" s="51"/>
      <c r="P178" s="51"/>
      <c r="Q178" s="51"/>
      <c r="R178" s="139"/>
    </row>
    <row r="179" spans="1:18" ht="14.25">
      <c r="A179" s="144"/>
      <c r="B179" s="58"/>
      <c r="C179" s="76"/>
      <c r="D179" s="58"/>
      <c r="E179" s="58"/>
      <c r="F179" s="59"/>
      <c r="G179" s="58"/>
      <c r="H179" s="109" t="s">
        <v>28</v>
      </c>
      <c r="I179" s="109"/>
      <c r="J179" s="77" t="s">
        <v>29</v>
      </c>
      <c r="K179" s="51"/>
      <c r="L179" s="58"/>
      <c r="M179" s="52"/>
      <c r="N179" s="51"/>
      <c r="O179" s="51"/>
      <c r="P179" s="51"/>
      <c r="Q179" s="51"/>
      <c r="R179" s="139"/>
    </row>
    <row r="180" spans="1:18" ht="14.25">
      <c r="A180" s="144"/>
      <c r="B180" s="55" t="s">
        <v>244</v>
      </c>
      <c r="C180" s="55"/>
      <c r="D180" s="55"/>
      <c r="E180" s="55"/>
      <c r="F180" s="56"/>
      <c r="G180" s="57" t="s">
        <v>159</v>
      </c>
      <c r="H180" s="17">
        <v>0</v>
      </c>
      <c r="I180" s="57" t="s">
        <v>160</v>
      </c>
      <c r="J180" s="17">
        <v>0</v>
      </c>
      <c r="K180" s="51"/>
      <c r="L180" s="58"/>
      <c r="M180" s="52"/>
      <c r="N180" s="51"/>
      <c r="O180" s="51"/>
      <c r="P180" s="51"/>
      <c r="Q180" s="51"/>
      <c r="R180" s="139"/>
    </row>
    <row r="181" spans="1:18" ht="14.25">
      <c r="A181" s="144"/>
      <c r="B181" s="58"/>
      <c r="C181" s="58"/>
      <c r="D181" s="58"/>
      <c r="E181" s="58"/>
      <c r="F181" s="59"/>
      <c r="G181" s="58"/>
      <c r="H181" s="59"/>
      <c r="I181" s="58"/>
      <c r="J181" s="58"/>
      <c r="K181" s="58"/>
      <c r="L181" s="52"/>
      <c r="M181" s="51"/>
      <c r="N181" s="51"/>
      <c r="O181" s="51"/>
      <c r="P181" s="51"/>
      <c r="Q181" s="51"/>
      <c r="R181" s="139"/>
    </row>
    <row r="182" spans="1:18" ht="14.25">
      <c r="A182" s="144"/>
      <c r="B182" s="58"/>
      <c r="C182" s="76"/>
      <c r="D182" s="58"/>
      <c r="E182" s="58"/>
      <c r="F182" s="58"/>
      <c r="G182" s="58"/>
      <c r="H182" s="61" t="s">
        <v>40</v>
      </c>
      <c r="I182" s="109" t="s">
        <v>332</v>
      </c>
      <c r="J182" s="61" t="s">
        <v>248</v>
      </c>
      <c r="K182" s="61" t="s">
        <v>41</v>
      </c>
      <c r="L182" s="78" t="s">
        <v>42</v>
      </c>
      <c r="M182" s="80" t="s">
        <v>43</v>
      </c>
      <c r="N182" s="80"/>
      <c r="O182" s="80" t="s">
        <v>252</v>
      </c>
      <c r="P182" s="80" t="s">
        <v>66</v>
      </c>
      <c r="Q182" s="51"/>
      <c r="R182" s="139"/>
    </row>
    <row r="183" spans="1:18" ht="14.25">
      <c r="A183" s="144"/>
      <c r="B183" s="55" t="s">
        <v>245</v>
      </c>
      <c r="C183" s="55"/>
      <c r="D183" s="55"/>
      <c r="E183" s="55"/>
      <c r="F183" s="55"/>
      <c r="G183" s="57" t="s">
        <v>161</v>
      </c>
      <c r="H183" s="5">
        <v>0</v>
      </c>
      <c r="I183" s="5">
        <v>0</v>
      </c>
      <c r="J183" s="1">
        <v>0</v>
      </c>
      <c r="K183" s="12">
        <v>0</v>
      </c>
      <c r="L183" s="193">
        <v>0</v>
      </c>
      <c r="M183" s="194">
        <v>0</v>
      </c>
      <c r="N183" s="194"/>
      <c r="O183" s="194">
        <v>0</v>
      </c>
      <c r="P183" s="194">
        <v>0</v>
      </c>
      <c r="Q183" s="51"/>
      <c r="R183" s="139"/>
    </row>
    <row r="184" spans="1:18" ht="14.25">
      <c r="A184" s="144"/>
      <c r="B184" s="55" t="s">
        <v>246</v>
      </c>
      <c r="C184" s="55"/>
      <c r="D184" s="55"/>
      <c r="E184" s="55"/>
      <c r="F184" s="55"/>
      <c r="G184" s="57" t="s">
        <v>162</v>
      </c>
      <c r="H184" s="5">
        <v>0</v>
      </c>
      <c r="I184" s="5">
        <v>0</v>
      </c>
      <c r="J184" s="1">
        <v>0</v>
      </c>
      <c r="K184" s="12">
        <v>0</v>
      </c>
      <c r="L184" s="195">
        <v>0</v>
      </c>
      <c r="M184" s="194">
        <v>0</v>
      </c>
      <c r="N184" s="194"/>
      <c r="O184" s="194">
        <v>0</v>
      </c>
      <c r="P184" s="194">
        <v>0</v>
      </c>
      <c r="Q184" s="51"/>
      <c r="R184" s="139"/>
    </row>
    <row r="185" spans="1:18" ht="14.25">
      <c r="A185" s="144"/>
      <c r="B185" s="58"/>
      <c r="C185" s="58"/>
      <c r="D185" s="58"/>
      <c r="E185" s="58"/>
      <c r="F185" s="59"/>
      <c r="G185" s="58"/>
      <c r="H185" s="58"/>
      <c r="I185" s="58"/>
      <c r="J185" s="58"/>
      <c r="K185" s="58"/>
      <c r="L185" s="58"/>
      <c r="M185" s="52"/>
      <c r="N185" s="51"/>
      <c r="O185" s="51"/>
      <c r="P185" s="51"/>
      <c r="Q185" s="51"/>
      <c r="R185" s="139"/>
    </row>
    <row r="186" spans="1:18" ht="14.25">
      <c r="A186" s="144"/>
      <c r="B186" s="58"/>
      <c r="C186" s="58"/>
      <c r="D186" s="58"/>
      <c r="E186" s="58"/>
      <c r="F186" s="59"/>
      <c r="G186" s="58"/>
      <c r="H186" s="58"/>
      <c r="I186" s="58"/>
      <c r="J186" s="58"/>
      <c r="K186" s="58"/>
      <c r="L186" s="58"/>
      <c r="M186" s="52"/>
      <c r="N186" s="51"/>
      <c r="O186" s="51"/>
      <c r="P186" s="51"/>
      <c r="Q186" s="51"/>
      <c r="R186" s="139"/>
    </row>
    <row r="187" spans="1:18" ht="14.25">
      <c r="A187" s="144"/>
      <c r="B187" s="9" t="s">
        <v>52</v>
      </c>
      <c r="C187" s="10"/>
      <c r="D187" s="10"/>
      <c r="E187" s="10"/>
      <c r="F187" s="9"/>
      <c r="G187" s="10"/>
      <c r="H187" s="58"/>
      <c r="I187" s="58"/>
      <c r="J187" s="58"/>
      <c r="K187" s="58"/>
      <c r="L187" s="58"/>
      <c r="M187" s="52"/>
      <c r="N187" s="51"/>
      <c r="O187" s="51"/>
      <c r="P187" s="51"/>
      <c r="Q187" s="51"/>
      <c r="R187" s="139"/>
    </row>
    <row r="188" spans="1:18" ht="14.25">
      <c r="A188" s="144"/>
      <c r="B188" s="224"/>
      <c r="C188" s="224"/>
      <c r="D188" s="224"/>
      <c r="E188" s="224"/>
      <c r="F188" s="224"/>
      <c r="G188" s="224"/>
      <c r="H188" s="58"/>
      <c r="I188" s="58"/>
      <c r="J188" s="58"/>
      <c r="K188" s="58"/>
      <c r="L188" s="58"/>
      <c r="M188" s="52"/>
      <c r="N188" s="51"/>
      <c r="O188" s="51"/>
      <c r="P188" s="51"/>
      <c r="Q188" s="51"/>
      <c r="R188" s="139"/>
    </row>
    <row r="189" spans="1:18" ht="14.25">
      <c r="A189" s="144"/>
      <c r="B189" s="224"/>
      <c r="C189" s="224"/>
      <c r="D189" s="224"/>
      <c r="E189" s="224"/>
      <c r="F189" s="224"/>
      <c r="G189" s="224"/>
      <c r="H189" s="58"/>
      <c r="I189" s="58"/>
      <c r="J189" s="58"/>
      <c r="K189" s="58"/>
      <c r="L189" s="58"/>
      <c r="M189" s="52"/>
      <c r="N189" s="51"/>
      <c r="O189" s="51"/>
      <c r="P189" s="51"/>
      <c r="Q189" s="51"/>
      <c r="R189" s="139"/>
    </row>
    <row r="190" spans="1:18" ht="14.25">
      <c r="A190" s="144"/>
      <c r="B190" s="224"/>
      <c r="C190" s="224"/>
      <c r="D190" s="224"/>
      <c r="E190" s="224"/>
      <c r="F190" s="224"/>
      <c r="G190" s="224"/>
      <c r="H190" s="58"/>
      <c r="I190" s="58"/>
      <c r="J190" s="58"/>
      <c r="K190" s="58"/>
      <c r="L190" s="58"/>
      <c r="M190" s="52"/>
      <c r="N190" s="51"/>
      <c r="O190" s="51"/>
      <c r="P190" s="51"/>
      <c r="Q190" s="51"/>
      <c r="R190" s="139"/>
    </row>
    <row r="191" spans="1:18" ht="14.25">
      <c r="A191" s="144"/>
      <c r="B191" s="224"/>
      <c r="C191" s="224"/>
      <c r="D191" s="224"/>
      <c r="E191" s="224"/>
      <c r="F191" s="224"/>
      <c r="G191" s="224"/>
      <c r="H191" s="58"/>
      <c r="I191" s="58"/>
      <c r="J191" s="58"/>
      <c r="K191" s="58"/>
      <c r="L191" s="58"/>
      <c r="M191" s="52"/>
      <c r="N191" s="51"/>
      <c r="O191" s="51"/>
      <c r="P191" s="51"/>
      <c r="Q191" s="51"/>
      <c r="R191" s="139"/>
    </row>
    <row r="192" spans="1:18" ht="14.25">
      <c r="A192" s="144"/>
      <c r="B192" s="224"/>
      <c r="C192" s="224"/>
      <c r="D192" s="224"/>
      <c r="E192" s="224"/>
      <c r="F192" s="224"/>
      <c r="G192" s="224"/>
      <c r="H192" s="58"/>
      <c r="I192" s="58"/>
      <c r="J192" s="58"/>
      <c r="K192" s="58"/>
      <c r="L192" s="58"/>
      <c r="M192" s="52"/>
      <c r="N192" s="51"/>
      <c r="O192" s="51"/>
      <c r="P192" s="51"/>
      <c r="Q192" s="51"/>
      <c r="R192" s="139"/>
    </row>
    <row r="193" spans="1:18" ht="14.25">
      <c r="A193" s="144"/>
      <c r="B193" s="224"/>
      <c r="C193" s="224"/>
      <c r="D193" s="224"/>
      <c r="E193" s="224"/>
      <c r="F193" s="224"/>
      <c r="G193" s="224"/>
      <c r="H193" s="58"/>
      <c r="I193" s="58"/>
      <c r="J193" s="58"/>
      <c r="K193" s="58"/>
      <c r="L193" s="58"/>
      <c r="M193" s="52"/>
      <c r="N193" s="51"/>
      <c r="O193" s="51"/>
      <c r="P193" s="51"/>
      <c r="Q193" s="51"/>
      <c r="R193" s="139"/>
    </row>
    <row r="194" spans="1:18" ht="14.25">
      <c r="A194" s="144"/>
      <c r="B194" s="224"/>
      <c r="C194" s="224"/>
      <c r="D194" s="224"/>
      <c r="E194" s="224"/>
      <c r="F194" s="224"/>
      <c r="G194" s="224"/>
      <c r="H194" s="58"/>
      <c r="I194" s="58"/>
      <c r="J194" s="58"/>
      <c r="K194" s="58"/>
      <c r="L194" s="58"/>
      <c r="M194" s="52"/>
      <c r="N194" s="51"/>
      <c r="O194" s="51"/>
      <c r="P194" s="51"/>
      <c r="Q194" s="51"/>
      <c r="R194" s="139"/>
    </row>
    <row r="195" spans="1:18" ht="14.25">
      <c r="A195" s="144"/>
      <c r="B195" s="58"/>
      <c r="C195" s="58"/>
      <c r="D195" s="58"/>
      <c r="E195" s="58"/>
      <c r="F195" s="59"/>
      <c r="G195" s="58"/>
      <c r="H195" s="58"/>
      <c r="I195" s="58"/>
      <c r="J195" s="58"/>
      <c r="K195" s="58"/>
      <c r="L195" s="58"/>
      <c r="M195" s="52"/>
      <c r="N195" s="51"/>
      <c r="O195" s="51"/>
      <c r="P195" s="51"/>
      <c r="Q195" s="51"/>
      <c r="R195" s="139"/>
    </row>
    <row r="196" spans="1:18" ht="14.25">
      <c r="A196" s="144"/>
      <c r="B196" s="58"/>
      <c r="C196" s="58"/>
      <c r="D196" s="58"/>
      <c r="E196" s="58"/>
      <c r="F196" s="59"/>
      <c r="G196" s="58"/>
      <c r="H196" s="51"/>
      <c r="I196" s="52"/>
      <c r="J196" s="60"/>
      <c r="K196" s="51"/>
      <c r="L196" s="51"/>
      <c r="M196" s="51"/>
      <c r="N196" s="51"/>
      <c r="O196" s="51"/>
      <c r="P196" s="51"/>
      <c r="Q196" s="51"/>
      <c r="R196" s="139"/>
    </row>
    <row r="197" spans="1:18" ht="14.25">
      <c r="A197" s="146">
        <v>7</v>
      </c>
      <c r="B197" s="53"/>
      <c r="C197" s="54" t="s">
        <v>285</v>
      </c>
      <c r="D197" s="54"/>
      <c r="E197" s="54"/>
      <c r="F197" s="54"/>
      <c r="G197" s="51"/>
      <c r="H197" s="51"/>
      <c r="I197" s="52"/>
      <c r="J197" s="58"/>
      <c r="K197" s="51"/>
      <c r="L197" s="51"/>
      <c r="M197" s="51"/>
      <c r="N197" s="51"/>
      <c r="O197" s="51"/>
      <c r="P197" s="51"/>
      <c r="Q197" s="51"/>
      <c r="R197" s="139"/>
    </row>
    <row r="198" spans="1:18" ht="14.25">
      <c r="A198" s="138"/>
      <c r="B198" s="51"/>
      <c r="C198" s="51"/>
      <c r="D198" s="51"/>
      <c r="E198" s="51"/>
      <c r="F198" s="51"/>
      <c r="G198" s="51"/>
      <c r="H198" s="109" t="s">
        <v>44</v>
      </c>
      <c r="I198" s="52"/>
      <c r="J198" s="58"/>
      <c r="K198" s="58"/>
      <c r="L198" s="53"/>
      <c r="M198" s="58"/>
      <c r="N198" s="51"/>
      <c r="O198" s="51"/>
      <c r="P198" s="51"/>
      <c r="Q198" s="51"/>
      <c r="R198" s="139"/>
    </row>
    <row r="199" spans="1:18" ht="14.25">
      <c r="A199" s="142"/>
      <c r="B199" s="55" t="s">
        <v>45</v>
      </c>
      <c r="C199" s="55"/>
      <c r="D199" s="55"/>
      <c r="E199" s="55"/>
      <c r="F199" s="56"/>
      <c r="G199" s="57" t="s">
        <v>163</v>
      </c>
      <c r="H199" s="2">
        <v>0</v>
      </c>
      <c r="I199" s="79"/>
      <c r="J199" s="58"/>
      <c r="K199" s="58"/>
      <c r="L199" s="58"/>
      <c r="M199" s="58"/>
      <c r="N199" s="51"/>
      <c r="O199" s="51"/>
      <c r="P199" s="51"/>
      <c r="Q199" s="51"/>
      <c r="R199" s="139"/>
    </row>
    <row r="200" spans="1:18" ht="14.25">
      <c r="A200" s="142"/>
      <c r="B200" s="55" t="s">
        <v>46</v>
      </c>
      <c r="C200" s="55"/>
      <c r="D200" s="55"/>
      <c r="E200" s="55"/>
      <c r="F200" s="56"/>
      <c r="G200" s="57" t="s">
        <v>164</v>
      </c>
      <c r="H200" s="2">
        <v>0</v>
      </c>
      <c r="I200" s="79"/>
      <c r="J200" s="58"/>
      <c r="K200" s="58"/>
      <c r="L200" s="58"/>
      <c r="M200" s="58"/>
      <c r="N200" s="51"/>
      <c r="O200" s="51"/>
      <c r="P200" s="51"/>
      <c r="Q200" s="51"/>
      <c r="R200" s="139"/>
    </row>
    <row r="201" spans="1:18" ht="14.25">
      <c r="A201" s="142"/>
      <c r="B201" s="55" t="s">
        <v>242</v>
      </c>
      <c r="C201" s="55"/>
      <c r="D201" s="55"/>
      <c r="E201" s="55"/>
      <c r="F201" s="55"/>
      <c r="G201" s="57" t="s">
        <v>165</v>
      </c>
      <c r="H201" s="22">
        <f>SUM(H202:H206)</f>
        <v>0</v>
      </c>
      <c r="I201" s="16"/>
      <c r="J201" s="13"/>
      <c r="K201" s="13"/>
      <c r="L201" s="13"/>
      <c r="M201" s="13"/>
      <c r="N201" s="51"/>
      <c r="O201" s="51"/>
      <c r="P201" s="51"/>
      <c r="Q201" s="51"/>
      <c r="R201" s="139"/>
    </row>
    <row r="202" spans="1:18" ht="14.25">
      <c r="A202" s="142"/>
      <c r="B202" s="55"/>
      <c r="C202" s="55"/>
      <c r="D202" s="55" t="s">
        <v>47</v>
      </c>
      <c r="E202" s="55"/>
      <c r="F202" s="56"/>
      <c r="G202" s="57" t="s">
        <v>166</v>
      </c>
      <c r="H202" s="1">
        <v>0</v>
      </c>
      <c r="I202" s="79"/>
      <c r="J202" s="58"/>
      <c r="K202" s="58"/>
      <c r="L202" s="58"/>
      <c r="M202" s="58"/>
      <c r="N202" s="51"/>
      <c r="O202" s="51"/>
      <c r="P202" s="51"/>
      <c r="Q202" s="51"/>
      <c r="R202" s="139"/>
    </row>
    <row r="203" spans="1:18" ht="14.25">
      <c r="A203" s="142"/>
      <c r="B203" s="55"/>
      <c r="C203" s="55"/>
      <c r="D203" s="55" t="s">
        <v>333</v>
      </c>
      <c r="E203" s="55"/>
      <c r="F203" s="56"/>
      <c r="G203" s="57" t="s">
        <v>167</v>
      </c>
      <c r="H203" s="1">
        <v>0</v>
      </c>
      <c r="I203" s="79"/>
      <c r="J203" s="58"/>
      <c r="K203" s="58"/>
      <c r="L203" s="58"/>
      <c r="M203" s="58"/>
      <c r="N203" s="51"/>
      <c r="O203" s="51"/>
      <c r="P203" s="51"/>
      <c r="Q203" s="51"/>
      <c r="R203" s="139"/>
    </row>
    <row r="204" spans="1:18" ht="14.25">
      <c r="A204" s="142"/>
      <c r="B204" s="55"/>
      <c r="C204" s="55"/>
      <c r="D204" s="55" t="s">
        <v>249</v>
      </c>
      <c r="E204" s="55"/>
      <c r="F204" s="56"/>
      <c r="G204" s="57" t="s">
        <v>168</v>
      </c>
      <c r="H204" s="1">
        <v>0</v>
      </c>
      <c r="I204" s="79"/>
      <c r="J204" s="58"/>
      <c r="K204" s="58"/>
      <c r="L204" s="58"/>
      <c r="M204" s="58"/>
      <c r="N204" s="51"/>
      <c r="O204" s="51"/>
      <c r="P204" s="51"/>
      <c r="Q204" s="51"/>
      <c r="R204" s="139"/>
    </row>
    <row r="205" spans="1:18" ht="14.25">
      <c r="A205" s="142"/>
      <c r="B205" s="55"/>
      <c r="C205" s="55"/>
      <c r="D205" s="55" t="s">
        <v>48</v>
      </c>
      <c r="E205" s="55"/>
      <c r="F205" s="56"/>
      <c r="G205" s="57" t="s">
        <v>169</v>
      </c>
      <c r="H205" s="1">
        <v>0</v>
      </c>
      <c r="I205" s="79"/>
      <c r="J205" s="58"/>
      <c r="K205" s="58"/>
      <c r="L205" s="58"/>
      <c r="M205" s="58"/>
      <c r="N205" s="51"/>
      <c r="O205" s="51"/>
      <c r="P205" s="51"/>
      <c r="Q205" s="51"/>
      <c r="R205" s="139"/>
    </row>
    <row r="206" spans="1:18" ht="14.25">
      <c r="A206" s="142"/>
      <c r="B206" s="55"/>
      <c r="C206" s="55"/>
      <c r="D206" s="55" t="s">
        <v>338</v>
      </c>
      <c r="E206" s="55"/>
      <c r="F206" s="56"/>
      <c r="G206" s="57" t="s">
        <v>170</v>
      </c>
      <c r="H206" s="1">
        <v>0</v>
      </c>
      <c r="I206" s="79"/>
      <c r="J206" s="58"/>
      <c r="K206" s="58"/>
      <c r="L206" s="58"/>
      <c r="M206" s="58"/>
      <c r="N206" s="51"/>
      <c r="O206" s="51"/>
      <c r="P206" s="51"/>
      <c r="Q206" s="51"/>
      <c r="R206" s="139"/>
    </row>
    <row r="207" spans="1:18" ht="14.25">
      <c r="A207" s="142"/>
      <c r="B207" s="55" t="s">
        <v>286</v>
      </c>
      <c r="C207" s="55"/>
      <c r="D207" s="55"/>
      <c r="E207" s="55"/>
      <c r="F207" s="56"/>
      <c r="G207" s="57" t="s">
        <v>171</v>
      </c>
      <c r="H207" s="2">
        <v>0</v>
      </c>
      <c r="I207" s="79"/>
      <c r="J207" s="58"/>
      <c r="K207" s="58"/>
      <c r="L207" s="58"/>
      <c r="M207" s="58"/>
      <c r="N207" s="51"/>
      <c r="O207" s="51"/>
      <c r="P207" s="51"/>
      <c r="Q207" s="51"/>
      <c r="R207" s="139"/>
    </row>
    <row r="208" spans="1:18" ht="14.25">
      <c r="A208" s="142"/>
      <c r="B208" s="55" t="s">
        <v>49</v>
      </c>
      <c r="C208" s="55"/>
      <c r="D208" s="55"/>
      <c r="E208" s="55"/>
      <c r="F208" s="56"/>
      <c r="G208" s="57" t="s">
        <v>172</v>
      </c>
      <c r="H208" s="1">
        <v>0</v>
      </c>
      <c r="I208" s="79"/>
      <c r="J208" s="58"/>
      <c r="K208" s="58"/>
      <c r="L208" s="58"/>
      <c r="M208" s="58"/>
      <c r="N208" s="51"/>
      <c r="O208" s="51"/>
      <c r="P208" s="51"/>
      <c r="Q208" s="51"/>
      <c r="R208" s="139"/>
    </row>
    <row r="209" spans="1:18" ht="14.25">
      <c r="A209" s="142"/>
      <c r="B209" s="55" t="s">
        <v>324</v>
      </c>
      <c r="C209" s="81"/>
      <c r="D209" s="55"/>
      <c r="E209" s="55"/>
      <c r="F209" s="56"/>
      <c r="G209" s="57" t="s">
        <v>173</v>
      </c>
      <c r="H209" s="2">
        <v>0</v>
      </c>
      <c r="I209" s="79"/>
      <c r="J209" s="58"/>
      <c r="K209" s="58"/>
      <c r="L209" s="58"/>
      <c r="M209" s="58"/>
      <c r="N209" s="51"/>
      <c r="O209" s="51"/>
      <c r="P209" s="51"/>
      <c r="Q209" s="51"/>
      <c r="R209" s="139"/>
    </row>
    <row r="210" spans="1:18" ht="14.25">
      <c r="A210" s="142"/>
      <c r="B210" s="55"/>
      <c r="C210" s="56" t="s">
        <v>50</v>
      </c>
      <c r="D210" s="55"/>
      <c r="E210" s="55"/>
      <c r="F210" s="56"/>
      <c r="G210" s="57" t="s">
        <v>174</v>
      </c>
      <c r="H210" s="19">
        <f>SUM(H199,H200,H201,H207,H208,H209)</f>
        <v>0</v>
      </c>
      <c r="I210" s="79"/>
      <c r="J210" s="58"/>
      <c r="K210" s="58"/>
      <c r="L210" s="58"/>
      <c r="M210" s="58"/>
      <c r="N210" s="51"/>
      <c r="O210" s="51"/>
      <c r="P210" s="51"/>
      <c r="Q210" s="51"/>
      <c r="R210" s="139"/>
    </row>
    <row r="211" spans="1:18" ht="14.25">
      <c r="A211" s="142"/>
      <c r="B211" s="58"/>
      <c r="C211" s="59"/>
      <c r="D211" s="58"/>
      <c r="E211" s="58"/>
      <c r="F211" s="59"/>
      <c r="G211" s="59"/>
      <c r="H211" s="77"/>
      <c r="I211" s="79"/>
      <c r="J211" s="58"/>
      <c r="K211" s="58"/>
      <c r="L211" s="58"/>
      <c r="M211" s="58"/>
      <c r="N211" s="51"/>
      <c r="O211" s="51"/>
      <c r="P211" s="51"/>
      <c r="Q211" s="51"/>
      <c r="R211" s="139"/>
    </row>
    <row r="212" spans="1:18" ht="14.25">
      <c r="A212" s="142"/>
      <c r="B212" s="82"/>
      <c r="C212" s="83"/>
      <c r="D212" s="82"/>
      <c r="E212" s="82"/>
      <c r="F212" s="82"/>
      <c r="G212" s="82"/>
      <c r="H212" s="109" t="s">
        <v>28</v>
      </c>
      <c r="I212" s="52"/>
      <c r="J212" s="109" t="s">
        <v>29</v>
      </c>
      <c r="K212" s="52"/>
      <c r="L212" s="61" t="s">
        <v>51</v>
      </c>
      <c r="M212" s="58"/>
      <c r="N212" s="51"/>
      <c r="O212" s="51"/>
      <c r="P212" s="51"/>
      <c r="Q212" s="51"/>
      <c r="R212" s="139"/>
    </row>
    <row r="213" spans="1:18" ht="14.25">
      <c r="A213" s="142"/>
      <c r="B213" s="55" t="s">
        <v>325</v>
      </c>
      <c r="C213" s="55"/>
      <c r="D213" s="55"/>
      <c r="E213" s="55"/>
      <c r="F213" s="55"/>
      <c r="G213" s="57" t="s">
        <v>175</v>
      </c>
      <c r="H213" s="1">
        <v>0</v>
      </c>
      <c r="I213" s="57" t="s">
        <v>176</v>
      </c>
      <c r="J213" s="1">
        <v>0</v>
      </c>
      <c r="K213" s="57" t="s">
        <v>177</v>
      </c>
      <c r="L213" s="1">
        <v>0</v>
      </c>
      <c r="M213" s="58"/>
      <c r="N213" s="51"/>
      <c r="O213" s="51"/>
      <c r="P213" s="51"/>
      <c r="Q213" s="51"/>
      <c r="R213" s="139"/>
    </row>
    <row r="214" spans="1:18" ht="14.25">
      <c r="A214" s="142"/>
      <c r="B214" s="82"/>
      <c r="C214" s="83"/>
      <c r="D214" s="82"/>
      <c r="E214" s="82"/>
      <c r="F214" s="58"/>
      <c r="G214" s="82"/>
      <c r="H214" s="82"/>
      <c r="I214" s="79"/>
      <c r="J214" s="58"/>
      <c r="K214" s="58"/>
      <c r="L214" s="58"/>
      <c r="M214" s="58"/>
      <c r="N214" s="51"/>
      <c r="O214" s="51"/>
      <c r="P214" s="51"/>
      <c r="Q214" s="51"/>
      <c r="R214" s="139"/>
    </row>
    <row r="215" spans="1:18" ht="14.25">
      <c r="A215" s="142"/>
      <c r="B215" s="82"/>
      <c r="C215" s="83"/>
      <c r="D215" s="82"/>
      <c r="E215" s="82"/>
      <c r="F215" s="82"/>
      <c r="G215" s="82"/>
      <c r="H215" s="82"/>
      <c r="I215" s="79"/>
      <c r="J215" s="58"/>
      <c r="K215" s="58"/>
      <c r="L215" s="58"/>
      <c r="M215" s="58"/>
      <c r="N215" s="51"/>
      <c r="O215" s="51"/>
      <c r="P215" s="51"/>
      <c r="Q215" s="51"/>
      <c r="R215" s="139"/>
    </row>
    <row r="216" spans="1:18" ht="14.25">
      <c r="A216" s="142"/>
      <c r="B216" s="9" t="s">
        <v>54</v>
      </c>
      <c r="C216" s="10"/>
      <c r="D216" s="10"/>
      <c r="E216" s="10"/>
      <c r="F216" s="9"/>
      <c r="G216" s="10"/>
      <c r="H216" s="82"/>
      <c r="I216" s="79"/>
      <c r="J216" s="58"/>
      <c r="K216" s="58"/>
      <c r="L216" s="58"/>
      <c r="M216" s="58"/>
      <c r="N216" s="51"/>
      <c r="O216" s="51"/>
      <c r="P216" s="51"/>
      <c r="Q216" s="51"/>
      <c r="R216" s="139"/>
    </row>
    <row r="217" spans="1:18" ht="14.25">
      <c r="A217" s="142"/>
      <c r="B217" s="224"/>
      <c r="C217" s="224"/>
      <c r="D217" s="224"/>
      <c r="E217" s="224"/>
      <c r="F217" s="224"/>
      <c r="G217" s="224"/>
      <c r="H217" s="82"/>
      <c r="I217" s="79"/>
      <c r="J217" s="58"/>
      <c r="K217" s="58"/>
      <c r="L217" s="58"/>
      <c r="M217" s="58"/>
      <c r="N217" s="51"/>
      <c r="O217" s="51"/>
      <c r="P217" s="51"/>
      <c r="Q217" s="51"/>
      <c r="R217" s="139"/>
    </row>
    <row r="218" spans="1:18" ht="14.25">
      <c r="A218" s="142"/>
      <c r="B218" s="224"/>
      <c r="C218" s="224"/>
      <c r="D218" s="224"/>
      <c r="E218" s="224"/>
      <c r="F218" s="224"/>
      <c r="G218" s="224"/>
      <c r="H218" s="82"/>
      <c r="I218" s="79"/>
      <c r="J218" s="58"/>
      <c r="K218" s="58"/>
      <c r="L218" s="58"/>
      <c r="M218" s="58"/>
      <c r="N218" s="51"/>
      <c r="O218" s="51"/>
      <c r="P218" s="51"/>
      <c r="Q218" s="51"/>
      <c r="R218" s="139"/>
    </row>
    <row r="219" spans="1:18" ht="14.25">
      <c r="A219" s="142"/>
      <c r="B219" s="224"/>
      <c r="C219" s="224"/>
      <c r="D219" s="224"/>
      <c r="E219" s="224"/>
      <c r="F219" s="224"/>
      <c r="G219" s="224"/>
      <c r="H219" s="82"/>
      <c r="I219" s="79"/>
      <c r="J219" s="58"/>
      <c r="K219" s="58"/>
      <c r="L219" s="58"/>
      <c r="M219" s="58"/>
      <c r="N219" s="51"/>
      <c r="O219" s="51"/>
      <c r="P219" s="51"/>
      <c r="Q219" s="51"/>
      <c r="R219" s="139"/>
    </row>
    <row r="220" spans="1:18" ht="14.25">
      <c r="A220" s="142"/>
      <c r="B220" s="224"/>
      <c r="C220" s="224"/>
      <c r="D220" s="224"/>
      <c r="E220" s="224"/>
      <c r="F220" s="224"/>
      <c r="G220" s="224"/>
      <c r="H220" s="82"/>
      <c r="I220" s="79"/>
      <c r="J220" s="58"/>
      <c r="K220" s="58"/>
      <c r="L220" s="58"/>
      <c r="M220" s="58"/>
      <c r="N220" s="51"/>
      <c r="O220" s="51"/>
      <c r="P220" s="51"/>
      <c r="Q220" s="51"/>
      <c r="R220" s="139"/>
    </row>
    <row r="221" spans="1:18" ht="14.25">
      <c r="A221" s="142"/>
      <c r="B221" s="224"/>
      <c r="C221" s="224"/>
      <c r="D221" s="224"/>
      <c r="E221" s="224"/>
      <c r="F221" s="224"/>
      <c r="G221" s="224"/>
      <c r="H221" s="82"/>
      <c r="I221" s="79"/>
      <c r="J221" s="58"/>
      <c r="K221" s="58"/>
      <c r="L221" s="58"/>
      <c r="M221" s="58"/>
      <c r="N221" s="51"/>
      <c r="O221" s="51"/>
      <c r="P221" s="51"/>
      <c r="Q221" s="51"/>
      <c r="R221" s="139"/>
    </row>
    <row r="222" spans="1:18" ht="14.25">
      <c r="A222" s="142"/>
      <c r="B222" s="224"/>
      <c r="C222" s="224"/>
      <c r="D222" s="224"/>
      <c r="E222" s="224"/>
      <c r="F222" s="224"/>
      <c r="G222" s="224"/>
      <c r="H222" s="82"/>
      <c r="I222" s="79"/>
      <c r="J222" s="58"/>
      <c r="K222" s="58"/>
      <c r="L222" s="58"/>
      <c r="M222" s="58"/>
      <c r="N222" s="51"/>
      <c r="O222" s="51"/>
      <c r="P222" s="51"/>
      <c r="Q222" s="51"/>
      <c r="R222" s="139"/>
    </row>
    <row r="223" spans="1:18" ht="14.25">
      <c r="A223" s="142"/>
      <c r="B223" s="224"/>
      <c r="C223" s="224"/>
      <c r="D223" s="224"/>
      <c r="E223" s="224"/>
      <c r="F223" s="224"/>
      <c r="G223" s="224"/>
      <c r="H223" s="82"/>
      <c r="I223" s="79"/>
      <c r="J223" s="58"/>
      <c r="K223" s="58"/>
      <c r="L223" s="58"/>
      <c r="M223" s="58"/>
      <c r="N223" s="51"/>
      <c r="O223" s="51"/>
      <c r="P223" s="51"/>
      <c r="Q223" s="51"/>
      <c r="R223" s="139"/>
    </row>
    <row r="224" spans="1:18" ht="14.25">
      <c r="A224" s="142"/>
      <c r="B224" s="82"/>
      <c r="C224" s="83"/>
      <c r="D224" s="82"/>
      <c r="E224" s="82"/>
      <c r="F224" s="82"/>
      <c r="G224" s="82"/>
      <c r="H224" s="82"/>
      <c r="I224" s="79"/>
      <c r="J224" s="58"/>
      <c r="K224" s="58"/>
      <c r="L224" s="58"/>
      <c r="M224" s="58"/>
      <c r="N224" s="51"/>
      <c r="O224" s="51"/>
      <c r="P224" s="51"/>
      <c r="Q224" s="51"/>
      <c r="R224" s="139"/>
    </row>
    <row r="225" spans="1:18" ht="14.25">
      <c r="A225" s="142"/>
      <c r="B225" s="58"/>
      <c r="C225" s="58"/>
      <c r="D225" s="58"/>
      <c r="E225" s="58"/>
      <c r="F225" s="59"/>
      <c r="G225" s="84"/>
      <c r="H225" s="60"/>
      <c r="I225" s="51"/>
      <c r="J225" s="58"/>
      <c r="K225" s="58"/>
      <c r="L225" s="51"/>
      <c r="M225" s="51"/>
      <c r="N225" s="51"/>
      <c r="O225" s="51"/>
      <c r="P225" s="51"/>
      <c r="Q225" s="51"/>
      <c r="R225" s="139"/>
    </row>
    <row r="226" spans="1:18" ht="14.25">
      <c r="A226" s="147">
        <v>8</v>
      </c>
      <c r="B226" s="58"/>
      <c r="C226" s="59" t="s">
        <v>287</v>
      </c>
      <c r="D226" s="58"/>
      <c r="E226" s="58"/>
      <c r="F226" s="59"/>
      <c r="G226" s="84"/>
      <c r="H226" s="85"/>
      <c r="I226" s="51"/>
      <c r="J226" s="58"/>
      <c r="K226" s="58"/>
      <c r="L226" s="53"/>
      <c r="M226" s="51"/>
      <c r="N226" s="51"/>
      <c r="O226" s="51"/>
      <c r="P226" s="51"/>
      <c r="Q226" s="51"/>
      <c r="R226" s="139"/>
    </row>
    <row r="227" spans="1:18" ht="14.25">
      <c r="A227" s="147"/>
      <c r="B227" s="58"/>
      <c r="C227" s="59"/>
      <c r="D227" s="58"/>
      <c r="E227" s="58"/>
      <c r="F227" s="59"/>
      <c r="G227" s="84"/>
      <c r="H227" s="85"/>
      <c r="I227" s="51"/>
      <c r="J227" s="58"/>
      <c r="K227" s="58"/>
      <c r="L227" s="53"/>
      <c r="M227" s="51"/>
      <c r="N227" s="51"/>
      <c r="O227" s="51"/>
      <c r="P227" s="51"/>
      <c r="Q227" s="51"/>
      <c r="R227" s="139"/>
    </row>
    <row r="228" spans="1:18" ht="14.25">
      <c r="A228" s="142"/>
      <c r="B228" s="55" t="s">
        <v>227</v>
      </c>
      <c r="C228" s="55"/>
      <c r="D228" s="55"/>
      <c r="E228" s="55"/>
      <c r="F228" s="55"/>
      <c r="G228" s="57" t="s">
        <v>178</v>
      </c>
      <c r="H228" s="2">
        <v>0</v>
      </c>
      <c r="I228" s="59" t="s">
        <v>53</v>
      </c>
      <c r="J228" s="58"/>
      <c r="K228" s="58"/>
      <c r="L228" s="58"/>
      <c r="M228" s="58"/>
      <c r="N228" s="51"/>
      <c r="O228" s="51"/>
      <c r="P228" s="51"/>
      <c r="Q228" s="51"/>
      <c r="R228" s="139"/>
    </row>
    <row r="229" spans="1:18" ht="14.25">
      <c r="A229" s="142"/>
      <c r="B229" s="58"/>
      <c r="C229" s="58"/>
      <c r="D229" s="58"/>
      <c r="E229" s="58"/>
      <c r="F229" s="58"/>
      <c r="G229" s="58"/>
      <c r="H229" s="51"/>
      <c r="I229" s="58"/>
      <c r="J229" s="58"/>
      <c r="K229" s="58"/>
      <c r="L229" s="58"/>
      <c r="M229" s="58"/>
      <c r="N229" s="51"/>
      <c r="O229" s="51"/>
      <c r="P229" s="51"/>
      <c r="Q229" s="51"/>
      <c r="R229" s="139"/>
    </row>
    <row r="230" spans="1:18" ht="14.25">
      <c r="A230" s="142"/>
      <c r="B230" s="58"/>
      <c r="C230" s="58"/>
      <c r="D230" s="58"/>
      <c r="E230" s="58"/>
      <c r="F230" s="58"/>
      <c r="G230" s="58"/>
      <c r="H230" s="58"/>
      <c r="I230" s="59"/>
      <c r="J230" s="58"/>
      <c r="K230" s="58"/>
      <c r="L230" s="58"/>
      <c r="M230" s="58"/>
      <c r="N230" s="51"/>
      <c r="O230" s="51"/>
      <c r="P230" s="51"/>
      <c r="Q230" s="51"/>
      <c r="R230" s="139"/>
    </row>
    <row r="231" spans="1:18" ht="14.25">
      <c r="A231" s="142"/>
      <c r="B231" s="9" t="s">
        <v>56</v>
      </c>
      <c r="C231" s="10"/>
      <c r="D231" s="10"/>
      <c r="E231" s="10"/>
      <c r="F231" s="9"/>
      <c r="G231" s="10"/>
      <c r="H231" s="58"/>
      <c r="I231" s="59"/>
      <c r="J231" s="58"/>
      <c r="K231" s="58"/>
      <c r="L231" s="58"/>
      <c r="M231" s="58"/>
      <c r="N231" s="51"/>
      <c r="O231" s="51"/>
      <c r="P231" s="51"/>
      <c r="Q231" s="51"/>
      <c r="R231" s="139"/>
    </row>
    <row r="232" spans="1:18" ht="14.25">
      <c r="A232" s="142"/>
      <c r="B232" s="224"/>
      <c r="C232" s="224"/>
      <c r="D232" s="224"/>
      <c r="E232" s="224"/>
      <c r="F232" s="224"/>
      <c r="G232" s="224"/>
      <c r="H232" s="58"/>
      <c r="I232" s="59"/>
      <c r="J232" s="58"/>
      <c r="K232" s="58"/>
      <c r="L232" s="58"/>
      <c r="M232" s="58"/>
      <c r="N232" s="51"/>
      <c r="O232" s="51"/>
      <c r="P232" s="51"/>
      <c r="Q232" s="51"/>
      <c r="R232" s="139"/>
    </row>
    <row r="233" spans="1:18" ht="14.25">
      <c r="A233" s="142"/>
      <c r="B233" s="224"/>
      <c r="C233" s="224"/>
      <c r="D233" s="224"/>
      <c r="E233" s="224"/>
      <c r="F233" s="224"/>
      <c r="G233" s="224"/>
      <c r="H233" s="58"/>
      <c r="I233" s="59"/>
      <c r="J233" s="58"/>
      <c r="K233" s="58"/>
      <c r="L233" s="58"/>
      <c r="M233" s="58"/>
      <c r="N233" s="51"/>
      <c r="O233" s="51"/>
      <c r="P233" s="51"/>
      <c r="Q233" s="51"/>
      <c r="R233" s="139"/>
    </row>
    <row r="234" spans="1:18" ht="14.25">
      <c r="A234" s="142"/>
      <c r="B234" s="224"/>
      <c r="C234" s="224"/>
      <c r="D234" s="224"/>
      <c r="E234" s="224"/>
      <c r="F234" s="224"/>
      <c r="G234" s="224"/>
      <c r="H234" s="58"/>
      <c r="I234" s="59"/>
      <c r="J234" s="58"/>
      <c r="K234" s="58"/>
      <c r="L234" s="58"/>
      <c r="M234" s="58"/>
      <c r="N234" s="51"/>
      <c r="O234" s="51"/>
      <c r="P234" s="51"/>
      <c r="Q234" s="51"/>
      <c r="R234" s="139"/>
    </row>
    <row r="235" spans="1:18" ht="14.25">
      <c r="A235" s="142"/>
      <c r="B235" s="224"/>
      <c r="C235" s="224"/>
      <c r="D235" s="224"/>
      <c r="E235" s="224"/>
      <c r="F235" s="224"/>
      <c r="G235" s="224"/>
      <c r="H235" s="58"/>
      <c r="I235" s="59"/>
      <c r="J235" s="58"/>
      <c r="K235" s="58"/>
      <c r="L235" s="58"/>
      <c r="M235" s="58"/>
      <c r="N235" s="51"/>
      <c r="O235" s="51"/>
      <c r="P235" s="51"/>
      <c r="Q235" s="51"/>
      <c r="R235" s="139"/>
    </row>
    <row r="236" spans="1:18" ht="14.25">
      <c r="A236" s="142"/>
      <c r="B236" s="224"/>
      <c r="C236" s="224"/>
      <c r="D236" s="224"/>
      <c r="E236" s="224"/>
      <c r="F236" s="224"/>
      <c r="G236" s="224"/>
      <c r="H236" s="58"/>
      <c r="I236" s="59"/>
      <c r="J236" s="58"/>
      <c r="K236" s="58"/>
      <c r="L236" s="58"/>
      <c r="M236" s="58"/>
      <c r="N236" s="51"/>
      <c r="O236" s="51"/>
      <c r="P236" s="51"/>
      <c r="Q236" s="51"/>
      <c r="R236" s="139"/>
    </row>
    <row r="237" spans="1:18" ht="14.25">
      <c r="A237" s="142"/>
      <c r="B237" s="224"/>
      <c r="C237" s="224"/>
      <c r="D237" s="224"/>
      <c r="E237" s="224"/>
      <c r="F237" s="224"/>
      <c r="G237" s="224"/>
      <c r="H237" s="58"/>
      <c r="I237" s="59"/>
      <c r="J237" s="58"/>
      <c r="K237" s="58"/>
      <c r="L237" s="58"/>
      <c r="M237" s="58"/>
      <c r="N237" s="51"/>
      <c r="O237" s="51"/>
      <c r="P237" s="51"/>
      <c r="Q237" s="51"/>
      <c r="R237" s="139"/>
    </row>
    <row r="238" spans="1:18" ht="14.25">
      <c r="A238" s="142"/>
      <c r="B238" s="224"/>
      <c r="C238" s="224"/>
      <c r="D238" s="224"/>
      <c r="E238" s="224"/>
      <c r="F238" s="224"/>
      <c r="G238" s="224"/>
      <c r="H238" s="58"/>
      <c r="I238" s="59"/>
      <c r="J238" s="58"/>
      <c r="K238" s="58"/>
      <c r="L238" s="58"/>
      <c r="M238" s="58"/>
      <c r="N238" s="51"/>
      <c r="O238" s="51"/>
      <c r="P238" s="51"/>
      <c r="Q238" s="51"/>
      <c r="R238" s="139"/>
    </row>
    <row r="239" spans="1:18" ht="14.25">
      <c r="A239" s="142"/>
      <c r="B239" s="58"/>
      <c r="C239" s="58"/>
      <c r="D239" s="58"/>
      <c r="E239" s="58"/>
      <c r="F239" s="58"/>
      <c r="G239" s="58"/>
      <c r="H239" s="58"/>
      <c r="I239" s="59"/>
      <c r="J239" s="58"/>
      <c r="K239" s="58"/>
      <c r="L239" s="58"/>
      <c r="M239" s="58"/>
      <c r="N239" s="51"/>
      <c r="O239" s="51"/>
      <c r="P239" s="51"/>
      <c r="Q239" s="51"/>
      <c r="R239" s="139"/>
    </row>
    <row r="240" spans="1:18" ht="14.25">
      <c r="A240" s="142"/>
      <c r="B240" s="58"/>
      <c r="C240" s="58"/>
      <c r="D240" s="58"/>
      <c r="E240" s="58"/>
      <c r="F240" s="58"/>
      <c r="G240" s="58"/>
      <c r="H240" s="58"/>
      <c r="I240" s="59"/>
      <c r="J240" s="58"/>
      <c r="K240" s="58"/>
      <c r="L240" s="58"/>
      <c r="M240" s="58"/>
      <c r="N240" s="51"/>
      <c r="O240" s="51"/>
      <c r="P240" s="51"/>
      <c r="Q240" s="51"/>
      <c r="R240" s="139"/>
    </row>
    <row r="241" spans="1:18" ht="14.25">
      <c r="A241" s="147">
        <v>9</v>
      </c>
      <c r="B241" s="58"/>
      <c r="C241" s="59" t="s">
        <v>288</v>
      </c>
      <c r="D241" s="58"/>
      <c r="E241" s="58"/>
      <c r="F241" s="59"/>
      <c r="G241" s="84"/>
      <c r="H241" s="77"/>
      <c r="I241" s="51"/>
      <c r="J241" s="58"/>
      <c r="K241" s="58"/>
      <c r="L241" s="58"/>
      <c r="M241" s="58"/>
      <c r="N241" s="51"/>
      <c r="O241" s="51"/>
      <c r="P241" s="51"/>
      <c r="Q241" s="51"/>
      <c r="R241" s="139"/>
    </row>
    <row r="242" spans="1:18" ht="14.25">
      <c r="A242" s="147"/>
      <c r="B242" s="58"/>
      <c r="C242" s="59"/>
      <c r="D242" s="58"/>
      <c r="E242" s="58"/>
      <c r="F242" s="59"/>
      <c r="G242" s="84"/>
      <c r="H242" s="77"/>
      <c r="I242" s="51"/>
      <c r="J242" s="58"/>
      <c r="K242" s="58"/>
      <c r="L242" s="58"/>
      <c r="M242" s="58"/>
      <c r="N242" s="51"/>
      <c r="O242" s="51"/>
      <c r="P242" s="51"/>
      <c r="Q242" s="51"/>
      <c r="R242" s="139"/>
    </row>
    <row r="243" spans="1:18" ht="14.25">
      <c r="A243" s="148"/>
      <c r="B243" s="55" t="s">
        <v>55</v>
      </c>
      <c r="C243" s="55"/>
      <c r="D243" s="55"/>
      <c r="E243" s="55"/>
      <c r="F243" s="55"/>
      <c r="G243" s="57" t="s">
        <v>179</v>
      </c>
      <c r="H243" s="1">
        <v>0</v>
      </c>
      <c r="I243" s="59" t="s">
        <v>53</v>
      </c>
      <c r="J243" s="58"/>
      <c r="K243" s="58"/>
      <c r="L243" s="58"/>
      <c r="M243" s="58"/>
      <c r="N243" s="51"/>
      <c r="O243" s="51"/>
      <c r="P243" s="51"/>
      <c r="Q243" s="51"/>
      <c r="R243" s="139"/>
    </row>
    <row r="244" spans="1:18" ht="14.25">
      <c r="A244" s="148"/>
      <c r="B244" s="64"/>
      <c r="C244" s="64"/>
      <c r="D244" s="64"/>
      <c r="E244" s="64"/>
      <c r="F244" s="64"/>
      <c r="G244" s="58"/>
      <c r="H244" s="51"/>
      <c r="I244" s="58"/>
      <c r="J244" s="58"/>
      <c r="K244" s="58"/>
      <c r="L244" s="58"/>
      <c r="M244" s="58"/>
      <c r="N244" s="51"/>
      <c r="O244" s="51"/>
      <c r="P244" s="51"/>
      <c r="Q244" s="51"/>
      <c r="R244" s="139"/>
    </row>
    <row r="245" spans="1:18" ht="14.25">
      <c r="A245" s="142"/>
      <c r="B245" s="58"/>
      <c r="C245" s="58"/>
      <c r="D245" s="58"/>
      <c r="E245" s="58"/>
      <c r="F245" s="58"/>
      <c r="G245" s="58"/>
      <c r="H245" s="58"/>
      <c r="I245" s="59"/>
      <c r="J245" s="58"/>
      <c r="K245" s="58"/>
      <c r="L245" s="58"/>
      <c r="M245" s="58"/>
      <c r="N245" s="51"/>
      <c r="O245" s="51"/>
      <c r="P245" s="51"/>
      <c r="Q245" s="51"/>
      <c r="R245" s="139"/>
    </row>
    <row r="246" spans="1:18" ht="14.25">
      <c r="A246" s="142"/>
      <c r="B246" s="9" t="s">
        <v>59</v>
      </c>
      <c r="C246" s="10"/>
      <c r="D246" s="10"/>
      <c r="E246" s="10"/>
      <c r="F246" s="9"/>
      <c r="G246" s="10"/>
      <c r="H246" s="58"/>
      <c r="I246" s="59"/>
      <c r="J246" s="58"/>
      <c r="K246" s="58"/>
      <c r="L246" s="58"/>
      <c r="M246" s="58"/>
      <c r="N246" s="51"/>
      <c r="O246" s="51"/>
      <c r="P246" s="51"/>
      <c r="Q246" s="51"/>
      <c r="R246" s="139"/>
    </row>
    <row r="247" spans="1:18" ht="14.25">
      <c r="A247" s="142"/>
      <c r="B247" s="224"/>
      <c r="C247" s="224"/>
      <c r="D247" s="224"/>
      <c r="E247" s="224"/>
      <c r="F247" s="224"/>
      <c r="G247" s="224"/>
      <c r="H247" s="58"/>
      <c r="I247" s="59"/>
      <c r="J247" s="58"/>
      <c r="K247" s="58"/>
      <c r="L247" s="58"/>
      <c r="M247" s="58"/>
      <c r="N247" s="51"/>
      <c r="O247" s="51"/>
      <c r="P247" s="51"/>
      <c r="Q247" s="51"/>
      <c r="R247" s="139"/>
    </row>
    <row r="248" spans="1:18" ht="14.25">
      <c r="A248" s="142"/>
      <c r="B248" s="224"/>
      <c r="C248" s="224"/>
      <c r="D248" s="224"/>
      <c r="E248" s="224"/>
      <c r="F248" s="224"/>
      <c r="G248" s="224"/>
      <c r="H248" s="58"/>
      <c r="I248" s="59"/>
      <c r="J248" s="58"/>
      <c r="K248" s="58"/>
      <c r="L248" s="58"/>
      <c r="M248" s="58"/>
      <c r="N248" s="51"/>
      <c r="O248" s="51"/>
      <c r="P248" s="51"/>
      <c r="Q248" s="51"/>
      <c r="R248" s="139"/>
    </row>
    <row r="249" spans="1:18" ht="14.25">
      <c r="A249" s="142"/>
      <c r="B249" s="224"/>
      <c r="C249" s="224"/>
      <c r="D249" s="224"/>
      <c r="E249" s="224"/>
      <c r="F249" s="224"/>
      <c r="G249" s="224"/>
      <c r="H249" s="58"/>
      <c r="I249" s="59"/>
      <c r="J249" s="58"/>
      <c r="K249" s="58"/>
      <c r="L249" s="58"/>
      <c r="M249" s="58"/>
      <c r="N249" s="51"/>
      <c r="O249" s="51"/>
      <c r="P249" s="51"/>
      <c r="Q249" s="51"/>
      <c r="R249" s="139"/>
    </row>
    <row r="250" spans="1:18" ht="14.25">
      <c r="A250" s="142"/>
      <c r="B250" s="224"/>
      <c r="C250" s="224"/>
      <c r="D250" s="224"/>
      <c r="E250" s="224"/>
      <c r="F250" s="224"/>
      <c r="G250" s="224"/>
      <c r="H250" s="58"/>
      <c r="I250" s="59"/>
      <c r="J250" s="58"/>
      <c r="K250" s="58"/>
      <c r="L250" s="58"/>
      <c r="M250" s="58"/>
      <c r="N250" s="51"/>
      <c r="O250" s="51"/>
      <c r="P250" s="51"/>
      <c r="Q250" s="51"/>
      <c r="R250" s="139"/>
    </row>
    <row r="251" spans="1:18" ht="14.25">
      <c r="A251" s="142"/>
      <c r="B251" s="224"/>
      <c r="C251" s="224"/>
      <c r="D251" s="224"/>
      <c r="E251" s="224"/>
      <c r="F251" s="224"/>
      <c r="G251" s="224"/>
      <c r="H251" s="58"/>
      <c r="I251" s="59"/>
      <c r="J251" s="58"/>
      <c r="K251" s="58"/>
      <c r="L251" s="58"/>
      <c r="M251" s="58"/>
      <c r="N251" s="51"/>
      <c r="O251" s="51"/>
      <c r="P251" s="51"/>
      <c r="Q251" s="51"/>
      <c r="R251" s="139"/>
    </row>
    <row r="252" spans="1:18" ht="14.25">
      <c r="A252" s="142"/>
      <c r="B252" s="224"/>
      <c r="C252" s="224"/>
      <c r="D252" s="224"/>
      <c r="E252" s="224"/>
      <c r="F252" s="224"/>
      <c r="G252" s="224"/>
      <c r="H252" s="58"/>
      <c r="I252" s="59"/>
      <c r="J252" s="58"/>
      <c r="K252" s="58"/>
      <c r="L252" s="58"/>
      <c r="M252" s="58"/>
      <c r="N252" s="51"/>
      <c r="O252" s="51"/>
      <c r="P252" s="51"/>
      <c r="Q252" s="51"/>
      <c r="R252" s="139"/>
    </row>
    <row r="253" spans="1:18" ht="14.25">
      <c r="A253" s="142"/>
      <c r="B253" s="224"/>
      <c r="C253" s="224"/>
      <c r="D253" s="224"/>
      <c r="E253" s="224"/>
      <c r="F253" s="224"/>
      <c r="G253" s="224"/>
      <c r="H253" s="58"/>
      <c r="I253" s="59"/>
      <c r="J253" s="58"/>
      <c r="K253" s="58"/>
      <c r="L253" s="58"/>
      <c r="M253" s="58"/>
      <c r="N253" s="51"/>
      <c r="O253" s="51"/>
      <c r="P253" s="51"/>
      <c r="Q253" s="51"/>
      <c r="R253" s="139"/>
    </row>
    <row r="254" spans="1:18" ht="14.25">
      <c r="A254" s="142"/>
      <c r="B254" s="58"/>
      <c r="C254" s="58"/>
      <c r="D254" s="58"/>
      <c r="E254" s="58"/>
      <c r="F254" s="58"/>
      <c r="G254" s="58"/>
      <c r="H254" s="58"/>
      <c r="I254" s="59"/>
      <c r="J254" s="58"/>
      <c r="K254" s="58"/>
      <c r="L254" s="58"/>
      <c r="M254" s="58"/>
      <c r="N254" s="51"/>
      <c r="O254" s="51"/>
      <c r="P254" s="51"/>
      <c r="Q254" s="51"/>
      <c r="R254" s="139"/>
    </row>
    <row r="255" spans="1:18" ht="14.25">
      <c r="A255" s="142"/>
      <c r="B255" s="58"/>
      <c r="C255" s="58"/>
      <c r="D255" s="58"/>
      <c r="E255" s="58"/>
      <c r="F255" s="59"/>
      <c r="G255" s="84"/>
      <c r="H255" s="51"/>
      <c r="I255" s="51"/>
      <c r="J255" s="58"/>
      <c r="K255" s="58"/>
      <c r="L255" s="51"/>
      <c r="M255" s="51"/>
      <c r="N255" s="51"/>
      <c r="O255" s="51"/>
      <c r="P255" s="51"/>
      <c r="Q255" s="51"/>
      <c r="R255" s="139"/>
    </row>
    <row r="256" spans="1:18" ht="14.25">
      <c r="A256" s="146">
        <v>10</v>
      </c>
      <c r="B256" s="53"/>
      <c r="C256" s="54" t="s">
        <v>289</v>
      </c>
      <c r="D256" s="54"/>
      <c r="E256" s="54"/>
      <c r="F256" s="54"/>
      <c r="G256" s="51"/>
      <c r="H256" s="51"/>
      <c r="I256" s="51"/>
      <c r="J256" s="58"/>
      <c r="K256" s="58"/>
      <c r="L256" s="51"/>
      <c r="M256" s="51"/>
      <c r="N256" s="51"/>
      <c r="O256" s="51"/>
      <c r="P256" s="51"/>
      <c r="Q256" s="51"/>
      <c r="R256" s="139"/>
    </row>
    <row r="257" spans="1:18" ht="14.25">
      <c r="A257" s="138"/>
      <c r="B257" s="51"/>
      <c r="C257" s="51"/>
      <c r="D257" s="51"/>
      <c r="E257" s="51"/>
      <c r="F257" s="51"/>
      <c r="G257" s="52"/>
      <c r="H257" s="109" t="s">
        <v>57</v>
      </c>
      <c r="I257" s="52"/>
      <c r="J257" s="58"/>
      <c r="K257" s="58"/>
      <c r="L257" s="51"/>
      <c r="M257" s="51"/>
      <c r="N257" s="51"/>
      <c r="O257" s="51"/>
      <c r="P257" s="51"/>
      <c r="Q257" s="51"/>
      <c r="R257" s="139"/>
    </row>
    <row r="258" spans="1:18" ht="14.25">
      <c r="A258" s="142"/>
      <c r="B258" s="55" t="s">
        <v>290</v>
      </c>
      <c r="C258" s="55"/>
      <c r="D258" s="55"/>
      <c r="E258" s="55"/>
      <c r="F258" s="56"/>
      <c r="G258" s="57" t="s">
        <v>180</v>
      </c>
      <c r="H258" s="1">
        <v>0</v>
      </c>
      <c r="I258" s="79"/>
      <c r="J258" s="58"/>
      <c r="K258" s="58"/>
      <c r="L258" s="58"/>
      <c r="M258" s="58"/>
      <c r="N258" s="51"/>
      <c r="O258" s="51"/>
      <c r="P258" s="51"/>
      <c r="Q258" s="51"/>
      <c r="R258" s="139"/>
    </row>
    <row r="259" spans="1:18" ht="14.25">
      <c r="A259" s="142"/>
      <c r="B259" s="55" t="s">
        <v>291</v>
      </c>
      <c r="C259" s="55"/>
      <c r="D259" s="55"/>
      <c r="E259" s="55"/>
      <c r="F259" s="56"/>
      <c r="G259" s="57" t="s">
        <v>181</v>
      </c>
      <c r="H259" s="2">
        <v>0</v>
      </c>
      <c r="I259" s="79"/>
      <c r="J259" s="58"/>
      <c r="K259" s="58"/>
      <c r="L259" s="58"/>
      <c r="M259" s="58"/>
      <c r="N259" s="51"/>
      <c r="O259" s="51"/>
      <c r="P259" s="51"/>
      <c r="Q259" s="51"/>
      <c r="R259" s="139"/>
    </row>
    <row r="260" spans="1:18" ht="14.25">
      <c r="A260" s="142"/>
      <c r="B260" s="55" t="s">
        <v>292</v>
      </c>
      <c r="C260" s="55"/>
      <c r="D260" s="55"/>
      <c r="E260" s="55"/>
      <c r="F260" s="56"/>
      <c r="G260" s="57" t="s">
        <v>182</v>
      </c>
      <c r="H260" s="2">
        <v>0</v>
      </c>
      <c r="I260" s="79"/>
      <c r="J260" s="58"/>
      <c r="K260" s="58"/>
      <c r="L260" s="58"/>
      <c r="M260" s="58"/>
      <c r="N260" s="51"/>
      <c r="O260" s="51"/>
      <c r="P260" s="51"/>
      <c r="Q260" s="51"/>
      <c r="R260" s="139"/>
    </row>
    <row r="261" spans="1:18" ht="14.25">
      <c r="A261" s="142"/>
      <c r="B261" s="55" t="s">
        <v>293</v>
      </c>
      <c r="C261" s="55"/>
      <c r="D261" s="55"/>
      <c r="E261" s="55"/>
      <c r="F261" s="56"/>
      <c r="G261" s="57" t="s">
        <v>183</v>
      </c>
      <c r="H261" s="1">
        <v>0</v>
      </c>
      <c r="I261" s="79"/>
      <c r="J261" s="58"/>
      <c r="K261" s="58"/>
      <c r="L261" s="58"/>
      <c r="M261" s="58"/>
      <c r="N261" s="51"/>
      <c r="O261" s="51"/>
      <c r="P261" s="51"/>
      <c r="Q261" s="51"/>
      <c r="R261" s="139"/>
    </row>
    <row r="262" spans="1:18" ht="14.25">
      <c r="A262" s="142"/>
      <c r="B262" s="55" t="s">
        <v>294</v>
      </c>
      <c r="C262" s="55"/>
      <c r="D262" s="55"/>
      <c r="E262" s="55"/>
      <c r="F262" s="56"/>
      <c r="G262" s="57" t="s">
        <v>184</v>
      </c>
      <c r="H262" s="2">
        <v>0</v>
      </c>
      <c r="I262" s="79"/>
      <c r="J262" s="58"/>
      <c r="K262" s="58"/>
      <c r="L262" s="58"/>
      <c r="M262" s="58"/>
      <c r="N262" s="51"/>
      <c r="O262" s="51"/>
      <c r="P262" s="51"/>
      <c r="Q262" s="51"/>
      <c r="R262" s="139"/>
    </row>
    <row r="263" spans="1:18" ht="14.25">
      <c r="A263" s="142"/>
      <c r="B263" s="86" t="s">
        <v>295</v>
      </c>
      <c r="C263" s="86"/>
      <c r="D263" s="86"/>
      <c r="E263" s="55"/>
      <c r="F263" s="56"/>
      <c r="G263" s="57" t="s">
        <v>185</v>
      </c>
      <c r="H263" s="2">
        <v>0</v>
      </c>
      <c r="I263" s="79"/>
      <c r="J263" s="58"/>
      <c r="K263" s="58"/>
      <c r="L263" s="58"/>
      <c r="M263" s="58"/>
      <c r="N263" s="51"/>
      <c r="O263" s="51"/>
      <c r="P263" s="51"/>
      <c r="Q263" s="51"/>
      <c r="R263" s="139"/>
    </row>
    <row r="264" spans="1:18" ht="14.25">
      <c r="A264" s="142"/>
      <c r="B264" s="86" t="s">
        <v>296</v>
      </c>
      <c r="C264" s="86"/>
      <c r="D264" s="86"/>
      <c r="E264" s="55"/>
      <c r="F264" s="56"/>
      <c r="G264" s="57" t="s">
        <v>186</v>
      </c>
      <c r="H264" s="2">
        <v>0</v>
      </c>
      <c r="I264" s="79"/>
      <c r="J264" s="58"/>
      <c r="K264" s="58"/>
      <c r="L264" s="58"/>
      <c r="M264" s="58"/>
      <c r="N264" s="51"/>
      <c r="O264" s="51"/>
      <c r="P264" s="51"/>
      <c r="Q264" s="51"/>
      <c r="R264" s="139"/>
    </row>
    <row r="265" spans="1:18" ht="14.25">
      <c r="A265" s="142"/>
      <c r="B265" s="86" t="s">
        <v>297</v>
      </c>
      <c r="C265" s="86"/>
      <c r="D265" s="86"/>
      <c r="E265" s="55"/>
      <c r="F265" s="56"/>
      <c r="G265" s="57" t="s">
        <v>187</v>
      </c>
      <c r="H265" s="2">
        <v>0</v>
      </c>
      <c r="I265" s="79"/>
      <c r="J265" s="58"/>
      <c r="K265" s="58"/>
      <c r="L265" s="58"/>
      <c r="M265" s="58"/>
      <c r="N265" s="51"/>
      <c r="O265" s="51"/>
      <c r="P265" s="51"/>
      <c r="Q265" s="51"/>
      <c r="R265" s="139"/>
    </row>
    <row r="266" spans="1:18" ht="14.25">
      <c r="A266" s="142"/>
      <c r="B266" s="55" t="s">
        <v>298</v>
      </c>
      <c r="C266" s="55"/>
      <c r="D266" s="55"/>
      <c r="E266" s="55"/>
      <c r="F266" s="56"/>
      <c r="G266" s="57" t="s">
        <v>188</v>
      </c>
      <c r="H266" s="2">
        <v>0</v>
      </c>
      <c r="I266" s="79"/>
      <c r="J266" s="58"/>
      <c r="K266" s="58"/>
      <c r="L266" s="58"/>
      <c r="M266" s="58"/>
      <c r="N266" s="51"/>
      <c r="O266" s="51"/>
      <c r="P266" s="51"/>
      <c r="Q266" s="51"/>
      <c r="R266" s="139"/>
    </row>
    <row r="267" spans="1:18" ht="14.25">
      <c r="A267" s="142"/>
      <c r="B267" s="55" t="s">
        <v>299</v>
      </c>
      <c r="C267" s="55"/>
      <c r="D267" s="55"/>
      <c r="E267" s="55"/>
      <c r="F267" s="56"/>
      <c r="G267" s="57" t="s">
        <v>189</v>
      </c>
      <c r="H267" s="2">
        <v>0</v>
      </c>
      <c r="I267" s="79"/>
      <c r="J267" s="58"/>
      <c r="K267" s="58"/>
      <c r="L267" s="58"/>
      <c r="M267" s="58"/>
      <c r="N267" s="51"/>
      <c r="O267" s="51"/>
      <c r="P267" s="51"/>
      <c r="Q267" s="51"/>
      <c r="R267" s="139"/>
    </row>
    <row r="268" spans="1:18" ht="14.25">
      <c r="A268" s="142"/>
      <c r="B268" s="55"/>
      <c r="C268" s="56" t="s">
        <v>58</v>
      </c>
      <c r="D268" s="55"/>
      <c r="E268" s="55"/>
      <c r="F268" s="56"/>
      <c r="G268" s="57" t="s">
        <v>190</v>
      </c>
      <c r="H268" s="19">
        <f>SUM(H258:H267)</f>
        <v>0</v>
      </c>
      <c r="I268" s="79"/>
      <c r="J268" s="58"/>
      <c r="K268" s="58"/>
      <c r="L268" s="58"/>
      <c r="M268" s="58"/>
      <c r="N268" s="51"/>
      <c r="O268" s="51"/>
      <c r="P268" s="51"/>
      <c r="Q268" s="51"/>
      <c r="R268" s="139"/>
    </row>
    <row r="269" spans="1:18" ht="14.25">
      <c r="A269" s="142"/>
      <c r="B269" s="58"/>
      <c r="C269" s="59"/>
      <c r="D269" s="58"/>
      <c r="E269" s="58"/>
      <c r="F269" s="59"/>
      <c r="G269" s="79"/>
      <c r="H269" s="79"/>
      <c r="I269" s="79"/>
      <c r="J269" s="58"/>
      <c r="K269" s="58"/>
      <c r="L269" s="58"/>
      <c r="M269" s="58"/>
      <c r="N269" s="51"/>
      <c r="O269" s="51"/>
      <c r="P269" s="51"/>
      <c r="Q269" s="51"/>
      <c r="R269" s="139"/>
    </row>
    <row r="270" spans="1:18" ht="14.25">
      <c r="A270" s="142"/>
      <c r="B270" s="58"/>
      <c r="C270" s="59"/>
      <c r="D270" s="58"/>
      <c r="E270" s="58"/>
      <c r="F270" s="79"/>
      <c r="G270" s="79"/>
      <c r="H270" s="79"/>
      <c r="I270" s="79"/>
      <c r="J270" s="58"/>
      <c r="K270" s="58"/>
      <c r="L270" s="58"/>
      <c r="M270" s="58"/>
      <c r="N270" s="51"/>
      <c r="O270" s="51"/>
      <c r="P270" s="51"/>
      <c r="Q270" s="51"/>
      <c r="R270" s="139"/>
    </row>
    <row r="271" spans="1:18" ht="14.25">
      <c r="A271" s="146">
        <v>11</v>
      </c>
      <c r="B271" s="53"/>
      <c r="C271" s="54" t="s">
        <v>253</v>
      </c>
      <c r="D271" s="54"/>
      <c r="E271" s="58"/>
      <c r="F271" s="79"/>
      <c r="G271" s="79"/>
      <c r="H271" s="79"/>
      <c r="I271" s="79"/>
      <c r="J271" s="58"/>
      <c r="K271" s="58"/>
      <c r="L271" s="58"/>
      <c r="M271" s="58"/>
      <c r="N271" s="51"/>
      <c r="O271" s="51"/>
      <c r="P271" s="51"/>
      <c r="Q271" s="51"/>
      <c r="R271" s="139"/>
    </row>
    <row r="272" spans="1:18" ht="14.25">
      <c r="A272" s="142"/>
      <c r="B272" s="59"/>
      <c r="C272" s="58"/>
      <c r="D272" s="58"/>
      <c r="E272" s="58"/>
      <c r="F272" s="59"/>
      <c r="G272" s="58"/>
      <c r="H272" s="109" t="s">
        <v>28</v>
      </c>
      <c r="I272" s="52"/>
      <c r="J272" s="61" t="s">
        <v>29</v>
      </c>
      <c r="K272" s="52"/>
      <c r="L272" s="61" t="s">
        <v>51</v>
      </c>
      <c r="M272" s="58"/>
      <c r="N272" s="51"/>
      <c r="O272" s="51"/>
      <c r="P272" s="51"/>
      <c r="Q272" s="51"/>
      <c r="R272" s="139"/>
    </row>
    <row r="273" spans="1:18" ht="14.25">
      <c r="A273" s="149"/>
      <c r="B273" s="55" t="s">
        <v>300</v>
      </c>
      <c r="C273" s="55"/>
      <c r="D273" s="55"/>
      <c r="E273" s="55"/>
      <c r="F273" s="55"/>
      <c r="G273" s="57" t="s">
        <v>191</v>
      </c>
      <c r="H273" s="2">
        <v>0</v>
      </c>
      <c r="I273" s="57" t="s">
        <v>339</v>
      </c>
      <c r="J273" s="2">
        <v>0</v>
      </c>
      <c r="K273" s="57" t="s">
        <v>340</v>
      </c>
      <c r="L273" s="2">
        <v>0</v>
      </c>
      <c r="M273" s="58"/>
      <c r="N273" s="51"/>
      <c r="O273" s="51"/>
      <c r="P273" s="51"/>
      <c r="Q273" s="51"/>
      <c r="R273" s="139"/>
    </row>
    <row r="274" spans="1:18" ht="14.25">
      <c r="A274" s="142"/>
      <c r="B274" s="58"/>
      <c r="C274" s="59"/>
      <c r="D274" s="58"/>
      <c r="E274" s="58"/>
      <c r="F274" s="79"/>
      <c r="G274" s="79"/>
      <c r="H274" s="79"/>
      <c r="I274" s="79"/>
      <c r="J274" s="58"/>
      <c r="K274" s="58"/>
      <c r="L274" s="58"/>
      <c r="M274" s="58"/>
      <c r="N274" s="51"/>
      <c r="O274" s="51"/>
      <c r="P274" s="51"/>
      <c r="Q274" s="51"/>
      <c r="R274" s="139"/>
    </row>
    <row r="275" spans="1:18" ht="14.25">
      <c r="A275" s="142"/>
      <c r="B275" s="59"/>
      <c r="C275" s="58"/>
      <c r="D275" s="58"/>
      <c r="E275" s="58"/>
      <c r="F275" s="59"/>
      <c r="G275" s="58"/>
      <c r="H275" s="109" t="s">
        <v>28</v>
      </c>
      <c r="I275" s="52"/>
      <c r="J275" s="61" t="s">
        <v>29</v>
      </c>
      <c r="K275" s="52"/>
      <c r="L275" s="61" t="s">
        <v>51</v>
      </c>
      <c r="M275" s="58"/>
      <c r="N275" s="51"/>
      <c r="O275" s="51"/>
      <c r="P275" s="51"/>
      <c r="Q275" s="51"/>
      <c r="R275" s="139"/>
    </row>
    <row r="276" spans="1:18" ht="14.25">
      <c r="A276" s="148"/>
      <c r="B276" s="55" t="s">
        <v>313</v>
      </c>
      <c r="C276" s="55"/>
      <c r="D276" s="55"/>
      <c r="E276" s="55"/>
      <c r="F276" s="55"/>
      <c r="G276" s="183" t="s">
        <v>192</v>
      </c>
      <c r="H276" s="2">
        <v>0</v>
      </c>
      <c r="I276" s="57" t="s">
        <v>193</v>
      </c>
      <c r="J276" s="2">
        <v>0</v>
      </c>
      <c r="K276" s="57" t="s">
        <v>194</v>
      </c>
      <c r="L276" s="2">
        <v>0</v>
      </c>
      <c r="M276" s="58"/>
      <c r="N276" s="51"/>
      <c r="O276" s="51"/>
      <c r="P276" s="51"/>
      <c r="Q276" s="51"/>
      <c r="R276" s="139"/>
    </row>
    <row r="277" spans="1:18" ht="14.25">
      <c r="A277" s="148"/>
      <c r="B277" s="64"/>
      <c r="C277" s="63"/>
      <c r="D277" s="64"/>
      <c r="E277" s="64"/>
      <c r="F277" s="184"/>
      <c r="G277" s="184"/>
      <c r="H277" s="79"/>
      <c r="I277" s="79"/>
      <c r="J277" s="58"/>
      <c r="K277" s="58"/>
      <c r="L277" s="58"/>
      <c r="M277" s="58"/>
      <c r="N277" s="51"/>
      <c r="O277" s="51"/>
      <c r="P277" s="51"/>
      <c r="Q277" s="51"/>
      <c r="R277" s="139"/>
    </row>
    <row r="278" spans="1:18" ht="14.25">
      <c r="A278" s="148"/>
      <c r="B278" s="63"/>
      <c r="C278" s="64"/>
      <c r="D278" s="64"/>
      <c r="E278" s="64"/>
      <c r="F278" s="63"/>
      <c r="G278" s="64"/>
      <c r="H278" s="109" t="s">
        <v>28</v>
      </c>
      <c r="I278" s="52"/>
      <c r="J278" s="61" t="s">
        <v>29</v>
      </c>
      <c r="K278" s="52"/>
      <c r="L278" s="61" t="s">
        <v>51</v>
      </c>
      <c r="M278" s="58"/>
      <c r="N278" s="51"/>
      <c r="O278" s="51"/>
      <c r="P278" s="51"/>
      <c r="Q278" s="51"/>
      <c r="R278" s="139"/>
    </row>
    <row r="279" spans="1:18" ht="14.25">
      <c r="A279" s="148"/>
      <c r="B279" s="55" t="s">
        <v>301</v>
      </c>
      <c r="C279" s="55"/>
      <c r="D279" s="55"/>
      <c r="E279" s="55"/>
      <c r="F279" s="55"/>
      <c r="G279" s="183" t="s">
        <v>195</v>
      </c>
      <c r="H279" s="2">
        <v>0</v>
      </c>
      <c r="I279" s="57" t="s">
        <v>196</v>
      </c>
      <c r="J279" s="2">
        <v>0</v>
      </c>
      <c r="K279" s="57" t="s">
        <v>197</v>
      </c>
      <c r="L279" s="2">
        <v>0</v>
      </c>
      <c r="M279" s="58"/>
      <c r="N279" s="51"/>
      <c r="O279" s="51"/>
      <c r="P279" s="51"/>
      <c r="Q279" s="51"/>
      <c r="R279" s="139"/>
    </row>
    <row r="280" spans="1:18" ht="14.25">
      <c r="A280" s="142"/>
      <c r="B280" s="58"/>
      <c r="C280" s="59"/>
      <c r="D280" s="58"/>
      <c r="E280" s="58"/>
      <c r="F280" s="79"/>
      <c r="G280" s="79"/>
      <c r="H280" s="79"/>
      <c r="I280" s="79"/>
      <c r="J280" s="58"/>
      <c r="K280" s="58"/>
      <c r="L280" s="58"/>
      <c r="M280" s="58"/>
      <c r="N280" s="51"/>
      <c r="O280" s="51"/>
      <c r="P280" s="51"/>
      <c r="Q280" s="51"/>
      <c r="R280" s="139"/>
    </row>
    <row r="281" spans="1:18" ht="14.25">
      <c r="A281" s="142"/>
      <c r="B281" s="9" t="s">
        <v>79</v>
      </c>
      <c r="C281" s="10"/>
      <c r="D281" s="10"/>
      <c r="E281" s="10"/>
      <c r="F281" s="9"/>
      <c r="G281" s="10"/>
      <c r="H281" s="51"/>
      <c r="I281" s="79"/>
      <c r="J281" s="58"/>
      <c r="K281" s="79"/>
      <c r="L281" s="58"/>
      <c r="M281" s="58"/>
      <c r="N281" s="51"/>
      <c r="O281" s="51"/>
      <c r="P281" s="51"/>
      <c r="Q281" s="51"/>
      <c r="R281" s="139"/>
    </row>
    <row r="282" spans="1:18" ht="14.25">
      <c r="A282" s="142"/>
      <c r="B282" s="224"/>
      <c r="C282" s="224"/>
      <c r="D282" s="224"/>
      <c r="E282" s="224"/>
      <c r="F282" s="224"/>
      <c r="G282" s="224"/>
      <c r="H282" s="51"/>
      <c r="I282" s="79"/>
      <c r="J282" s="58"/>
      <c r="K282" s="79"/>
      <c r="L282" s="58"/>
      <c r="M282" s="58"/>
      <c r="N282" s="51"/>
      <c r="O282" s="51"/>
      <c r="P282" s="51"/>
      <c r="Q282" s="51"/>
      <c r="R282" s="139"/>
    </row>
    <row r="283" spans="1:18" ht="14.25">
      <c r="A283" s="142"/>
      <c r="B283" s="224"/>
      <c r="C283" s="224"/>
      <c r="D283" s="224"/>
      <c r="E283" s="224"/>
      <c r="F283" s="224"/>
      <c r="G283" s="224"/>
      <c r="H283" s="51"/>
      <c r="I283" s="79"/>
      <c r="J283" s="58"/>
      <c r="K283" s="79"/>
      <c r="L283" s="58"/>
      <c r="M283" s="58"/>
      <c r="N283" s="51"/>
      <c r="O283" s="51"/>
      <c r="P283" s="51"/>
      <c r="Q283" s="51"/>
      <c r="R283" s="139"/>
    </row>
    <row r="284" spans="1:18" ht="14.25">
      <c r="A284" s="142"/>
      <c r="B284" s="224"/>
      <c r="C284" s="224"/>
      <c r="D284" s="224"/>
      <c r="E284" s="224"/>
      <c r="F284" s="224"/>
      <c r="G284" s="224"/>
      <c r="H284" s="51"/>
      <c r="I284" s="79"/>
      <c r="J284" s="58"/>
      <c r="K284" s="79"/>
      <c r="L284" s="58"/>
      <c r="M284" s="58"/>
      <c r="N284" s="51"/>
      <c r="O284" s="51"/>
      <c r="P284" s="51"/>
      <c r="Q284" s="51"/>
      <c r="R284" s="139"/>
    </row>
    <row r="285" spans="1:18" ht="14.25">
      <c r="A285" s="142"/>
      <c r="B285" s="224"/>
      <c r="C285" s="224"/>
      <c r="D285" s="224"/>
      <c r="E285" s="224"/>
      <c r="F285" s="224"/>
      <c r="G285" s="224"/>
      <c r="H285" s="51"/>
      <c r="I285" s="52"/>
      <c r="J285" s="58"/>
      <c r="K285" s="79"/>
      <c r="L285" s="58"/>
      <c r="M285" s="58"/>
      <c r="N285" s="51"/>
      <c r="O285" s="51"/>
      <c r="P285" s="51"/>
      <c r="Q285" s="51"/>
      <c r="R285" s="139"/>
    </row>
    <row r="286" spans="1:18" ht="14.25">
      <c r="A286" s="142"/>
      <c r="B286" s="224"/>
      <c r="C286" s="224"/>
      <c r="D286" s="224"/>
      <c r="E286" s="224"/>
      <c r="F286" s="224"/>
      <c r="G286" s="224"/>
      <c r="H286" s="51"/>
      <c r="I286" s="52"/>
      <c r="J286" s="58"/>
      <c r="K286" s="79"/>
      <c r="L286" s="58"/>
      <c r="M286" s="58"/>
      <c r="N286" s="51"/>
      <c r="O286" s="51"/>
      <c r="P286" s="51"/>
      <c r="Q286" s="51"/>
      <c r="R286" s="139"/>
    </row>
    <row r="287" spans="1:18" ht="14.25">
      <c r="A287" s="142"/>
      <c r="B287" s="224"/>
      <c r="C287" s="224"/>
      <c r="D287" s="224"/>
      <c r="E287" s="224"/>
      <c r="F287" s="224"/>
      <c r="G287" s="224"/>
      <c r="H287" s="51"/>
      <c r="I287" s="52"/>
      <c r="J287" s="58"/>
      <c r="K287" s="79"/>
      <c r="L287" s="58"/>
      <c r="M287" s="58"/>
      <c r="N287" s="51"/>
      <c r="O287" s="51"/>
      <c r="P287" s="51"/>
      <c r="Q287" s="51"/>
      <c r="R287" s="139"/>
    </row>
    <row r="288" spans="1:18" ht="14.25">
      <c r="A288" s="142"/>
      <c r="B288" s="224"/>
      <c r="C288" s="224"/>
      <c r="D288" s="224"/>
      <c r="E288" s="224"/>
      <c r="F288" s="224"/>
      <c r="G288" s="224"/>
      <c r="H288" s="51"/>
      <c r="I288" s="52"/>
      <c r="J288" s="58"/>
      <c r="K288" s="79"/>
      <c r="L288" s="58"/>
      <c r="M288" s="58"/>
      <c r="N288" s="51"/>
      <c r="O288" s="51"/>
      <c r="P288" s="51"/>
      <c r="Q288" s="51"/>
      <c r="R288" s="139"/>
    </row>
    <row r="289" spans="1:18" ht="14.25">
      <c r="A289" s="150"/>
      <c r="B289" s="76"/>
      <c r="C289" s="76"/>
      <c r="D289" s="76"/>
      <c r="E289" s="76"/>
      <c r="F289" s="76"/>
      <c r="G289" s="76"/>
      <c r="H289" s="76"/>
      <c r="I289" s="100"/>
      <c r="J289" s="76"/>
      <c r="K289" s="76"/>
      <c r="L289" s="76"/>
      <c r="M289" s="76"/>
      <c r="N289" s="51"/>
      <c r="O289" s="51"/>
      <c r="P289" s="51"/>
      <c r="Q289" s="51"/>
      <c r="R289" s="139"/>
    </row>
    <row r="290" spans="1:18" ht="14.25">
      <c r="A290" s="150"/>
      <c r="B290" s="76"/>
      <c r="C290" s="76"/>
      <c r="D290" s="76"/>
      <c r="E290" s="76"/>
      <c r="F290" s="76"/>
      <c r="G290" s="76"/>
      <c r="H290" s="76"/>
      <c r="I290" s="100"/>
      <c r="J290" s="76"/>
      <c r="K290" s="76"/>
      <c r="L290" s="76"/>
      <c r="M290" s="76"/>
      <c r="N290" s="51"/>
      <c r="O290" s="51"/>
      <c r="P290" s="51"/>
      <c r="Q290" s="51"/>
      <c r="R290" s="139"/>
    </row>
    <row r="291" spans="1:18" ht="14.25">
      <c r="A291" s="144">
        <v>12</v>
      </c>
      <c r="B291" s="59"/>
      <c r="C291" s="54" t="s">
        <v>60</v>
      </c>
      <c r="D291" s="58"/>
      <c r="E291" s="58"/>
      <c r="F291" s="59"/>
      <c r="G291" s="58"/>
      <c r="H291" s="88"/>
      <c r="I291" s="88"/>
      <c r="J291" s="51"/>
      <c r="K291" s="79"/>
      <c r="L291" s="58"/>
      <c r="M291" s="58"/>
      <c r="N291" s="51"/>
      <c r="O291" s="51"/>
      <c r="P291" s="51"/>
      <c r="Q291" s="51"/>
      <c r="R291" s="139"/>
    </row>
    <row r="292" spans="1:18" ht="14.25">
      <c r="A292" s="144"/>
      <c r="B292" s="59"/>
      <c r="C292" s="54"/>
      <c r="D292" s="58"/>
      <c r="E292" s="58"/>
      <c r="F292" s="59"/>
      <c r="G292" s="58"/>
      <c r="H292" s="88"/>
      <c r="I292" s="88"/>
      <c r="J292" s="51"/>
      <c r="K292" s="79"/>
      <c r="L292" s="58"/>
      <c r="M292" s="58"/>
      <c r="N292" s="51"/>
      <c r="O292" s="51"/>
      <c r="P292" s="51"/>
      <c r="Q292" s="51"/>
      <c r="R292" s="139"/>
    </row>
    <row r="293" spans="1:18" ht="14.25">
      <c r="A293" s="144"/>
      <c r="B293" s="51"/>
      <c r="C293" s="53" t="s">
        <v>61</v>
      </c>
      <c r="D293" s="51"/>
      <c r="E293" s="51"/>
      <c r="F293" s="51"/>
      <c r="G293" s="52"/>
      <c r="H293" s="88"/>
      <c r="I293" s="88"/>
      <c r="J293" s="51"/>
      <c r="K293" s="79"/>
      <c r="L293" s="58"/>
      <c r="M293" s="58"/>
      <c r="N293" s="51"/>
      <c r="O293" s="51"/>
      <c r="P293" s="51"/>
      <c r="Q293" s="51"/>
      <c r="R293" s="139"/>
    </row>
    <row r="294" spans="1:18" ht="14.25">
      <c r="A294" s="144"/>
      <c r="B294" s="51"/>
      <c r="C294" s="53"/>
      <c r="D294" s="51"/>
      <c r="E294" s="51"/>
      <c r="F294" s="51"/>
      <c r="G294" s="52"/>
      <c r="H294" s="88"/>
      <c r="I294" s="88"/>
      <c r="J294" s="51"/>
      <c r="K294" s="79"/>
      <c r="L294" s="58"/>
      <c r="M294" s="58"/>
      <c r="N294" s="51"/>
      <c r="O294" s="51"/>
      <c r="P294" s="51"/>
      <c r="Q294" s="51"/>
      <c r="R294" s="139"/>
    </row>
    <row r="295" spans="1:18" ht="14.25">
      <c r="A295" s="151"/>
      <c r="B295" s="55" t="s">
        <v>302</v>
      </c>
      <c r="C295" s="55"/>
      <c r="D295" s="55"/>
      <c r="E295" s="55"/>
      <c r="F295" s="56"/>
      <c r="G295" s="57" t="s">
        <v>198</v>
      </c>
      <c r="H295" s="2">
        <v>0</v>
      </c>
      <c r="I295" s="109" t="s">
        <v>44</v>
      </c>
      <c r="J295" s="51"/>
      <c r="K295" s="79"/>
      <c r="L295" s="58"/>
      <c r="M295" s="58"/>
      <c r="N295" s="51"/>
      <c r="O295" s="51"/>
      <c r="P295" s="51"/>
      <c r="Q295" s="51"/>
      <c r="R295" s="139"/>
    </row>
    <row r="296" spans="1:18" ht="14.25">
      <c r="A296" s="151"/>
      <c r="B296" s="55" t="s">
        <v>303</v>
      </c>
      <c r="C296" s="55"/>
      <c r="D296" s="55"/>
      <c r="E296" s="55"/>
      <c r="F296" s="56"/>
      <c r="G296" s="57" t="s">
        <v>199</v>
      </c>
      <c r="H296" s="1">
        <v>0</v>
      </c>
      <c r="I296" s="88" t="s">
        <v>251</v>
      </c>
      <c r="J296" s="51"/>
      <c r="K296" s="79"/>
      <c r="L296" s="58"/>
      <c r="M296" s="58"/>
      <c r="N296" s="51"/>
      <c r="O296" s="51"/>
      <c r="P296" s="51"/>
      <c r="Q296" s="51"/>
      <c r="R296" s="139"/>
    </row>
    <row r="297" spans="1:18" ht="14.25">
      <c r="A297" s="144"/>
      <c r="B297" s="89" t="s">
        <v>304</v>
      </c>
      <c r="C297" s="55"/>
      <c r="D297" s="55"/>
      <c r="E297" s="55"/>
      <c r="F297" s="56"/>
      <c r="G297" s="57" t="s">
        <v>200</v>
      </c>
      <c r="H297" s="1">
        <v>0</v>
      </c>
      <c r="I297" s="88" t="s">
        <v>62</v>
      </c>
      <c r="J297" s="51"/>
      <c r="K297" s="79"/>
      <c r="L297" s="58"/>
      <c r="M297" s="58"/>
      <c r="N297" s="51"/>
      <c r="O297" s="51"/>
      <c r="P297" s="51"/>
      <c r="Q297" s="51"/>
      <c r="R297" s="139"/>
    </row>
    <row r="298" spans="1:18" ht="14.25">
      <c r="A298" s="144"/>
      <c r="B298" s="58"/>
      <c r="C298" s="58"/>
      <c r="D298" s="58"/>
      <c r="E298" s="58"/>
      <c r="F298" s="59"/>
      <c r="G298" s="58"/>
      <c r="H298" s="58"/>
      <c r="I298" s="88"/>
      <c r="J298" s="51"/>
      <c r="K298" s="79"/>
      <c r="L298" s="58"/>
      <c r="M298" s="58"/>
      <c r="N298" s="51"/>
      <c r="O298" s="51"/>
      <c r="P298" s="51"/>
      <c r="Q298" s="51"/>
      <c r="R298" s="139"/>
    </row>
    <row r="299" spans="1:18" ht="14.25">
      <c r="A299" s="144"/>
      <c r="B299" s="59"/>
      <c r="C299" s="58"/>
      <c r="D299" s="58"/>
      <c r="E299" s="58"/>
      <c r="F299" s="59"/>
      <c r="G299" s="58"/>
      <c r="H299" s="88"/>
      <c r="I299" s="88"/>
      <c r="J299" s="51"/>
      <c r="K299" s="79"/>
      <c r="L299" s="58"/>
      <c r="M299" s="58"/>
      <c r="N299" s="51"/>
      <c r="O299" s="51"/>
      <c r="P299" s="51"/>
      <c r="Q299" s="51"/>
      <c r="R299" s="139"/>
    </row>
    <row r="300" spans="1:18" ht="14.25">
      <c r="A300" s="144"/>
      <c r="B300" s="9" t="s">
        <v>254</v>
      </c>
      <c r="C300" s="10"/>
      <c r="D300" s="10"/>
      <c r="E300" s="10"/>
      <c r="F300" s="9"/>
      <c r="G300" s="10"/>
      <c r="H300" s="88"/>
      <c r="I300" s="88"/>
      <c r="J300" s="51"/>
      <c r="K300" s="79"/>
      <c r="L300" s="58"/>
      <c r="M300" s="58"/>
      <c r="N300" s="51"/>
      <c r="O300" s="51"/>
      <c r="P300" s="51"/>
      <c r="Q300" s="51"/>
      <c r="R300" s="139"/>
    </row>
    <row r="301" spans="1:18" ht="14.25">
      <c r="A301" s="144"/>
      <c r="B301" s="224"/>
      <c r="C301" s="224"/>
      <c r="D301" s="224"/>
      <c r="E301" s="224"/>
      <c r="F301" s="224"/>
      <c r="G301" s="224"/>
      <c r="H301" s="88"/>
      <c r="I301" s="88"/>
      <c r="J301" s="51"/>
      <c r="K301" s="79"/>
      <c r="L301" s="58"/>
      <c r="M301" s="58"/>
      <c r="N301" s="51"/>
      <c r="O301" s="51"/>
      <c r="P301" s="51"/>
      <c r="Q301" s="51"/>
      <c r="R301" s="139"/>
    </row>
    <row r="302" spans="1:18" ht="14.25">
      <c r="A302" s="144"/>
      <c r="B302" s="224"/>
      <c r="C302" s="224"/>
      <c r="D302" s="224"/>
      <c r="E302" s="224"/>
      <c r="F302" s="224"/>
      <c r="G302" s="224"/>
      <c r="H302" s="88"/>
      <c r="I302" s="88"/>
      <c r="J302" s="51"/>
      <c r="K302" s="79"/>
      <c r="L302" s="58"/>
      <c r="M302" s="58"/>
      <c r="N302" s="51"/>
      <c r="O302" s="51"/>
      <c r="P302" s="51"/>
      <c r="Q302" s="51"/>
      <c r="R302" s="139"/>
    </row>
    <row r="303" spans="1:18" ht="14.25">
      <c r="A303" s="144"/>
      <c r="B303" s="224"/>
      <c r="C303" s="224"/>
      <c r="D303" s="224"/>
      <c r="E303" s="224"/>
      <c r="F303" s="224"/>
      <c r="G303" s="224"/>
      <c r="H303" s="88"/>
      <c r="I303" s="88"/>
      <c r="J303" s="51"/>
      <c r="K303" s="79"/>
      <c r="L303" s="58"/>
      <c r="M303" s="58"/>
      <c r="N303" s="51"/>
      <c r="O303" s="51"/>
      <c r="P303" s="51"/>
      <c r="Q303" s="51"/>
      <c r="R303" s="139"/>
    </row>
    <row r="304" spans="1:18" ht="14.25">
      <c r="A304" s="144"/>
      <c r="B304" s="224"/>
      <c r="C304" s="224"/>
      <c r="D304" s="224"/>
      <c r="E304" s="224"/>
      <c r="F304" s="224"/>
      <c r="G304" s="224"/>
      <c r="H304" s="88"/>
      <c r="I304" s="88"/>
      <c r="J304" s="51"/>
      <c r="K304" s="79"/>
      <c r="L304" s="58"/>
      <c r="M304" s="58"/>
      <c r="N304" s="51"/>
      <c r="O304" s="51"/>
      <c r="P304" s="51"/>
      <c r="Q304" s="51"/>
      <c r="R304" s="139"/>
    </row>
    <row r="305" spans="1:18" ht="14.25">
      <c r="A305" s="144"/>
      <c r="B305" s="224"/>
      <c r="C305" s="224"/>
      <c r="D305" s="224"/>
      <c r="E305" s="224"/>
      <c r="F305" s="224"/>
      <c r="G305" s="224"/>
      <c r="H305" s="88"/>
      <c r="I305" s="88"/>
      <c r="J305" s="51"/>
      <c r="K305" s="79"/>
      <c r="L305" s="58"/>
      <c r="M305" s="58"/>
      <c r="N305" s="51"/>
      <c r="O305" s="51"/>
      <c r="P305" s="51"/>
      <c r="Q305" s="51"/>
      <c r="R305" s="139"/>
    </row>
    <row r="306" spans="1:18" ht="14.25">
      <c r="A306" s="144"/>
      <c r="B306" s="224"/>
      <c r="C306" s="224"/>
      <c r="D306" s="224"/>
      <c r="E306" s="224"/>
      <c r="F306" s="224"/>
      <c r="G306" s="224"/>
      <c r="H306" s="88"/>
      <c r="I306" s="88"/>
      <c r="J306" s="51"/>
      <c r="K306" s="79"/>
      <c r="L306" s="58"/>
      <c r="M306" s="58"/>
      <c r="N306" s="51"/>
      <c r="O306" s="51"/>
      <c r="P306" s="51"/>
      <c r="Q306" s="51"/>
      <c r="R306" s="139"/>
    </row>
    <row r="307" spans="1:18" ht="14.25">
      <c r="A307" s="144"/>
      <c r="B307" s="224"/>
      <c r="C307" s="224"/>
      <c r="D307" s="224"/>
      <c r="E307" s="224"/>
      <c r="F307" s="224"/>
      <c r="G307" s="224"/>
      <c r="H307" s="90"/>
      <c r="I307" s="88"/>
      <c r="J307" s="51"/>
      <c r="K307" s="79"/>
      <c r="L307" s="58"/>
      <c r="M307" s="58"/>
      <c r="N307" s="51"/>
      <c r="O307" s="51"/>
      <c r="P307" s="51"/>
      <c r="Q307" s="51"/>
      <c r="R307" s="139"/>
    </row>
    <row r="308" spans="1:18" ht="14.25">
      <c r="A308" s="144"/>
      <c r="B308" s="59"/>
      <c r="C308" s="58"/>
      <c r="D308" s="58"/>
      <c r="E308" s="58"/>
      <c r="F308" s="59"/>
      <c r="G308" s="58"/>
      <c r="H308" s="90"/>
      <c r="I308" s="88"/>
      <c r="J308" s="51"/>
      <c r="K308" s="79"/>
      <c r="L308" s="58"/>
      <c r="M308" s="58"/>
      <c r="N308" s="51"/>
      <c r="O308" s="51"/>
      <c r="P308" s="51"/>
      <c r="Q308" s="51"/>
      <c r="R308" s="139"/>
    </row>
    <row r="309" spans="1:18" ht="14.25">
      <c r="A309" s="144">
        <v>13</v>
      </c>
      <c r="B309" s="59"/>
      <c r="C309" s="59" t="s">
        <v>63</v>
      </c>
      <c r="D309" s="58"/>
      <c r="E309" s="58"/>
      <c r="F309" s="59"/>
      <c r="G309" s="58"/>
      <c r="H309" s="91"/>
      <c r="I309" s="88"/>
      <c r="J309" s="51"/>
      <c r="K309" s="79"/>
      <c r="L309" s="58"/>
      <c r="M309" s="58"/>
      <c r="N309" s="51"/>
      <c r="O309" s="62"/>
      <c r="P309" s="62"/>
      <c r="Q309" s="62"/>
      <c r="R309" s="143"/>
    </row>
    <row r="310" spans="1:18" ht="14.25">
      <c r="A310" s="144"/>
      <c r="B310" s="59"/>
      <c r="C310" s="59"/>
      <c r="D310" s="58"/>
      <c r="E310" s="58"/>
      <c r="F310" s="59"/>
      <c r="G310" s="58"/>
      <c r="H310" s="91"/>
      <c r="I310" s="88"/>
      <c r="J310" s="51"/>
      <c r="K310" s="79"/>
      <c r="L310" s="58"/>
      <c r="M310" s="58"/>
      <c r="N310" s="51"/>
      <c r="O310" s="62"/>
      <c r="P310" s="62"/>
      <c r="Q310" s="62"/>
      <c r="R310" s="143"/>
    </row>
    <row r="311" spans="1:18" ht="14.25">
      <c r="A311" s="144"/>
      <c r="B311" s="58"/>
      <c r="C311" s="59">
        <v>13.1</v>
      </c>
      <c r="D311" s="59" t="s">
        <v>64</v>
      </c>
      <c r="E311" s="58"/>
      <c r="F311" s="59"/>
      <c r="G311" s="58"/>
      <c r="H311" s="77"/>
      <c r="I311" s="88"/>
      <c r="J311" s="51"/>
      <c r="K311" s="79"/>
      <c r="L311" s="58"/>
      <c r="M311" s="58"/>
      <c r="N311" s="51"/>
      <c r="O311" s="62"/>
      <c r="P311" s="62"/>
      <c r="Q311" s="62"/>
      <c r="R311" s="143"/>
    </row>
    <row r="312" spans="1:18" ht="14.25">
      <c r="A312" s="144"/>
      <c r="B312" s="58"/>
      <c r="C312" s="59"/>
      <c r="D312" s="59"/>
      <c r="E312" s="58"/>
      <c r="F312" s="59"/>
      <c r="G312" s="58"/>
      <c r="H312" s="77"/>
      <c r="I312" s="88"/>
      <c r="J312" s="51"/>
      <c r="K312" s="79"/>
      <c r="L312" s="58"/>
      <c r="M312" s="58"/>
      <c r="N312" s="51"/>
      <c r="O312" s="62"/>
      <c r="P312" s="62"/>
      <c r="Q312" s="62"/>
      <c r="R312" s="143"/>
    </row>
    <row r="313" spans="1:18" ht="14.25">
      <c r="A313" s="144"/>
      <c r="B313" s="58"/>
      <c r="C313" s="55" t="s">
        <v>65</v>
      </c>
      <c r="D313" s="55"/>
      <c r="E313" s="55"/>
      <c r="F313" s="55"/>
      <c r="G313" s="56"/>
      <c r="H313" s="57" t="s">
        <v>201</v>
      </c>
      <c r="I313" s="1">
        <v>0</v>
      </c>
      <c r="J313" s="51"/>
      <c r="K313" s="79"/>
      <c r="L313" s="58"/>
      <c r="M313" s="58"/>
      <c r="N313" s="51"/>
      <c r="O313" s="62"/>
      <c r="P313" s="62"/>
      <c r="Q313" s="62"/>
      <c r="R313" s="143"/>
    </row>
    <row r="314" spans="1:18" ht="14.25">
      <c r="A314" s="144"/>
      <c r="B314" s="58"/>
      <c r="C314" s="59"/>
      <c r="D314" s="58"/>
      <c r="E314" s="58"/>
      <c r="F314" s="59"/>
      <c r="G314" s="58"/>
      <c r="H314" s="77"/>
      <c r="I314" s="88"/>
      <c r="J314" s="51"/>
      <c r="K314" s="79"/>
      <c r="L314" s="58"/>
      <c r="M314" s="58"/>
      <c r="N314" s="51"/>
      <c r="O314" s="62"/>
      <c r="P314" s="62"/>
      <c r="Q314" s="62"/>
      <c r="R314" s="143"/>
    </row>
    <row r="315" spans="1:18" ht="14.25">
      <c r="A315" s="144"/>
      <c r="B315" s="58"/>
      <c r="C315" s="59"/>
      <c r="D315" s="58"/>
      <c r="E315" s="58"/>
      <c r="F315" s="59"/>
      <c r="G315" s="58"/>
      <c r="H315" s="77"/>
      <c r="I315" s="88" t="s">
        <v>41</v>
      </c>
      <c r="J315" s="109" t="s">
        <v>332</v>
      </c>
      <c r="K315" s="61" t="s">
        <v>248</v>
      </c>
      <c r="L315" s="61" t="s">
        <v>42</v>
      </c>
      <c r="M315" s="109" t="s">
        <v>40</v>
      </c>
      <c r="N315" s="80" t="s">
        <v>66</v>
      </c>
      <c r="O315" s="80"/>
      <c r="P315" s="80" t="s">
        <v>252</v>
      </c>
      <c r="Q315" s="62"/>
      <c r="R315" s="143"/>
    </row>
    <row r="316" spans="1:18" ht="14.25">
      <c r="A316" s="144"/>
      <c r="B316" s="58"/>
      <c r="C316" s="55" t="s">
        <v>67</v>
      </c>
      <c r="D316" s="55"/>
      <c r="E316" s="55"/>
      <c r="F316" s="55"/>
      <c r="G316" s="56"/>
      <c r="H316" s="57" t="s">
        <v>202</v>
      </c>
      <c r="I316" s="1">
        <v>0</v>
      </c>
      <c r="J316" s="1">
        <v>0</v>
      </c>
      <c r="K316" s="1">
        <v>0</v>
      </c>
      <c r="L316" s="1">
        <v>0</v>
      </c>
      <c r="M316" s="1">
        <v>0</v>
      </c>
      <c r="N316" s="1">
        <v>0</v>
      </c>
      <c r="O316" s="1"/>
      <c r="P316" s="1">
        <v>0</v>
      </c>
      <c r="Q316" s="62"/>
      <c r="R316" s="143"/>
    </row>
    <row r="317" spans="1:18" ht="14.25">
      <c r="A317" s="144"/>
      <c r="B317" s="58"/>
      <c r="C317" s="55"/>
      <c r="D317" s="55"/>
      <c r="E317" s="55"/>
      <c r="F317" s="55"/>
      <c r="G317" s="56"/>
      <c r="H317" s="92"/>
      <c r="I317" s="92"/>
      <c r="J317" s="92"/>
      <c r="K317" s="92"/>
      <c r="L317" s="92"/>
      <c r="M317" s="92"/>
      <c r="N317" s="51"/>
      <c r="O317" s="62"/>
      <c r="P317" s="62"/>
      <c r="Q317" s="62"/>
      <c r="R317" s="143"/>
    </row>
    <row r="318" spans="1:18" ht="14.25">
      <c r="A318" s="142"/>
      <c r="B318" s="58"/>
      <c r="C318" s="55" t="s">
        <v>68</v>
      </c>
      <c r="D318" s="55"/>
      <c r="E318" s="55"/>
      <c r="F318" s="55"/>
      <c r="G318" s="56"/>
      <c r="H318" s="57" t="s">
        <v>203</v>
      </c>
      <c r="I318" s="19">
        <f>SUM(I316:P316)</f>
        <v>0</v>
      </c>
      <c r="J318" s="92"/>
      <c r="K318" s="92"/>
      <c r="L318" s="92"/>
      <c r="M318" s="92"/>
      <c r="N318" s="51"/>
      <c r="O318" s="62"/>
      <c r="P318" s="62"/>
      <c r="Q318" s="62"/>
      <c r="R318" s="152"/>
    </row>
    <row r="319" spans="1:18" ht="14.25">
      <c r="A319" s="142"/>
      <c r="B319" s="58"/>
      <c r="C319" s="64"/>
      <c r="D319" s="64"/>
      <c r="E319" s="64"/>
      <c r="F319" s="64"/>
      <c r="G319" s="59"/>
      <c r="H319" s="58"/>
      <c r="I319" s="58" t="s">
        <v>243</v>
      </c>
      <c r="J319" s="92"/>
      <c r="K319" s="92"/>
      <c r="L319" s="92"/>
      <c r="M319" s="92"/>
      <c r="N319" s="51"/>
      <c r="O319" s="62"/>
      <c r="P319" s="62"/>
      <c r="Q319" s="62"/>
      <c r="R319" s="143"/>
    </row>
    <row r="320" spans="1:18" ht="14.25">
      <c r="A320" s="142"/>
      <c r="B320" s="58"/>
      <c r="C320" s="58"/>
      <c r="D320" s="58"/>
      <c r="E320" s="58"/>
      <c r="F320" s="59"/>
      <c r="G320" s="58"/>
      <c r="H320" s="92"/>
      <c r="I320" s="93" t="s">
        <v>69</v>
      </c>
      <c r="J320" s="93" t="s">
        <v>70</v>
      </c>
      <c r="K320" s="93" t="s">
        <v>252</v>
      </c>
      <c r="L320" s="93" t="s">
        <v>66</v>
      </c>
      <c r="M320" s="92"/>
      <c r="N320" s="51"/>
      <c r="O320" s="62"/>
      <c r="P320" s="62"/>
      <c r="Q320" s="62"/>
      <c r="R320" s="143"/>
    </row>
    <row r="321" spans="1:18" ht="14.25">
      <c r="A321" s="142"/>
      <c r="B321" s="58"/>
      <c r="C321" s="55" t="s">
        <v>71</v>
      </c>
      <c r="D321" s="55"/>
      <c r="E321" s="55"/>
      <c r="F321" s="55"/>
      <c r="G321" s="56"/>
      <c r="H321" s="57" t="s">
        <v>204</v>
      </c>
      <c r="I321" s="1">
        <v>0</v>
      </c>
      <c r="J321" s="1">
        <v>0</v>
      </c>
      <c r="K321" s="1">
        <v>0</v>
      </c>
      <c r="L321" s="1">
        <v>0</v>
      </c>
      <c r="M321" s="92"/>
      <c r="N321" s="51"/>
      <c r="O321" s="62"/>
      <c r="P321" s="62"/>
      <c r="Q321" s="62"/>
      <c r="R321" s="143"/>
    </row>
    <row r="322" spans="1:18" ht="14.25">
      <c r="A322" s="142"/>
      <c r="B322" s="58"/>
      <c r="C322" s="64"/>
      <c r="D322" s="64"/>
      <c r="E322" s="64"/>
      <c r="F322" s="64"/>
      <c r="G322" s="59"/>
      <c r="H322" s="58"/>
      <c r="I322" s="58"/>
      <c r="J322" s="58"/>
      <c r="K322" s="58"/>
      <c r="L322" s="58"/>
      <c r="M322" s="92"/>
      <c r="N322" s="51"/>
      <c r="O322" s="62"/>
      <c r="P322" s="62"/>
      <c r="Q322" s="62"/>
      <c r="R322" s="143"/>
    </row>
    <row r="323" spans="1:18" ht="14.25">
      <c r="A323" s="142"/>
      <c r="B323" s="58"/>
      <c r="C323" s="55" t="s">
        <v>68</v>
      </c>
      <c r="D323" s="55"/>
      <c r="E323" s="55"/>
      <c r="F323" s="55"/>
      <c r="G323" s="56"/>
      <c r="H323" s="57" t="s">
        <v>205</v>
      </c>
      <c r="I323" s="19">
        <f>SUM(I321:L321)</f>
        <v>0</v>
      </c>
      <c r="J323" s="58"/>
      <c r="K323" s="58"/>
      <c r="L323" s="58"/>
      <c r="M323" s="92"/>
      <c r="N323" s="51"/>
      <c r="O323" s="62"/>
      <c r="P323" s="62"/>
      <c r="Q323" s="62"/>
      <c r="R323" s="152"/>
    </row>
    <row r="324" spans="1:18" ht="14.25">
      <c r="A324" s="142"/>
      <c r="B324" s="58"/>
      <c r="C324" s="58"/>
      <c r="D324" s="58"/>
      <c r="E324" s="58"/>
      <c r="F324" s="59"/>
      <c r="G324" s="58"/>
      <c r="H324" s="92"/>
      <c r="I324" s="92"/>
      <c r="J324" s="92"/>
      <c r="K324" s="92"/>
      <c r="L324" s="92"/>
      <c r="M324" s="92"/>
      <c r="N324" s="51"/>
      <c r="O324" s="62"/>
      <c r="P324" s="62"/>
      <c r="Q324" s="62"/>
      <c r="R324" s="143"/>
    </row>
    <row r="325" spans="1:18" ht="14.25">
      <c r="A325" s="142"/>
      <c r="B325" s="58"/>
      <c r="C325" s="58"/>
      <c r="D325" s="58"/>
      <c r="E325" s="58"/>
      <c r="F325" s="59"/>
      <c r="G325" s="58"/>
      <c r="H325" s="92"/>
      <c r="I325" s="93" t="s">
        <v>305</v>
      </c>
      <c r="J325" s="94"/>
      <c r="K325" s="93" t="s">
        <v>306</v>
      </c>
      <c r="L325" s="92"/>
      <c r="M325" s="92"/>
      <c r="N325" s="51"/>
      <c r="O325" s="62"/>
      <c r="P325" s="62"/>
      <c r="Q325" s="62"/>
      <c r="R325" s="143"/>
    </row>
    <row r="326" spans="1:18" ht="14.25">
      <c r="A326" s="142"/>
      <c r="B326" s="58"/>
      <c r="C326" s="55" t="s">
        <v>72</v>
      </c>
      <c r="D326" s="55"/>
      <c r="E326" s="55"/>
      <c r="F326" s="55"/>
      <c r="G326" s="56"/>
      <c r="H326" s="57" t="s">
        <v>206</v>
      </c>
      <c r="I326" s="1">
        <v>0</v>
      </c>
      <c r="J326" s="57" t="s">
        <v>207</v>
      </c>
      <c r="K326" s="1">
        <v>0</v>
      </c>
      <c r="L326" s="92"/>
      <c r="M326" s="92"/>
      <c r="N326" s="51"/>
      <c r="O326" s="62"/>
      <c r="P326" s="62"/>
      <c r="Q326" s="62"/>
      <c r="R326" s="143"/>
    </row>
    <row r="327" spans="1:18" ht="14.25">
      <c r="A327" s="142"/>
      <c r="B327" s="58"/>
      <c r="C327" s="64"/>
      <c r="D327" s="64"/>
      <c r="E327" s="64"/>
      <c r="F327" s="64"/>
      <c r="G327" s="59"/>
      <c r="H327" s="58"/>
      <c r="I327" s="58"/>
      <c r="J327" s="58"/>
      <c r="K327" s="58"/>
      <c r="L327" s="92"/>
      <c r="M327" s="92"/>
      <c r="N327" s="51"/>
      <c r="O327" s="62"/>
      <c r="P327" s="62"/>
      <c r="Q327" s="62"/>
      <c r="R327" s="143"/>
    </row>
    <row r="328" spans="1:18" ht="14.25">
      <c r="A328" s="142"/>
      <c r="B328" s="58"/>
      <c r="C328" s="55" t="s">
        <v>68</v>
      </c>
      <c r="D328" s="55"/>
      <c r="E328" s="55"/>
      <c r="F328" s="55"/>
      <c r="G328" s="56"/>
      <c r="H328" s="57" t="s">
        <v>208</v>
      </c>
      <c r="I328" s="19">
        <f>SUM(I326,K326)</f>
        <v>0</v>
      </c>
      <c r="J328" s="58"/>
      <c r="K328" s="58"/>
      <c r="L328" s="92"/>
      <c r="M328" s="92"/>
      <c r="N328" s="51"/>
      <c r="O328" s="62"/>
      <c r="P328" s="62"/>
      <c r="Q328" s="62"/>
      <c r="R328" s="152"/>
    </row>
    <row r="329" spans="1:18" ht="14.25">
      <c r="A329" s="142"/>
      <c r="B329" s="58"/>
      <c r="C329" s="58"/>
      <c r="D329" s="58"/>
      <c r="E329" s="58"/>
      <c r="F329" s="59"/>
      <c r="G329" s="58"/>
      <c r="H329" s="92"/>
      <c r="I329" s="92"/>
      <c r="J329" s="92"/>
      <c r="K329" s="92"/>
      <c r="L329" s="92"/>
      <c r="M329" s="92"/>
      <c r="N329" s="51"/>
      <c r="O329" s="62"/>
      <c r="P329" s="62"/>
      <c r="Q329" s="62"/>
      <c r="R329" s="143"/>
    </row>
    <row r="330" spans="1:18" ht="14.25">
      <c r="A330" s="142"/>
      <c r="B330" s="58"/>
      <c r="C330" s="56" t="s">
        <v>73</v>
      </c>
      <c r="D330" s="56"/>
      <c r="E330" s="56"/>
      <c r="F330" s="56"/>
      <c r="G330" s="56"/>
      <c r="H330" s="57" t="s">
        <v>209</v>
      </c>
      <c r="I330" s="19">
        <f>SUM(I328,I323,I318,I313)</f>
        <v>0</v>
      </c>
      <c r="J330" s="92"/>
      <c r="K330" s="92"/>
      <c r="L330" s="92"/>
      <c r="M330" s="92"/>
      <c r="N330" s="51"/>
      <c r="O330" s="62"/>
      <c r="P330" s="62"/>
      <c r="Q330" s="62"/>
      <c r="R330" s="152"/>
    </row>
    <row r="331" spans="1:18" ht="14.25">
      <c r="A331" s="142"/>
      <c r="B331" s="58"/>
      <c r="C331" s="58"/>
      <c r="D331" s="58"/>
      <c r="E331" s="58"/>
      <c r="F331" s="59"/>
      <c r="G331" s="58"/>
      <c r="H331" s="92"/>
      <c r="I331" s="92"/>
      <c r="J331" s="92"/>
      <c r="K331" s="92"/>
      <c r="L331" s="92"/>
      <c r="M331" s="92"/>
      <c r="N331" s="51"/>
      <c r="O331" s="62"/>
      <c r="P331" s="62"/>
      <c r="Q331" s="62"/>
      <c r="R331" s="143"/>
    </row>
    <row r="332" spans="1:18" ht="14.25">
      <c r="A332" s="142"/>
      <c r="B332" s="58"/>
      <c r="C332" s="59">
        <v>13.2</v>
      </c>
      <c r="D332" s="59" t="s">
        <v>74</v>
      </c>
      <c r="E332" s="58"/>
      <c r="F332" s="59"/>
      <c r="G332" s="58"/>
      <c r="H332" s="92"/>
      <c r="I332" s="92"/>
      <c r="J332" s="92"/>
      <c r="K332" s="92"/>
      <c r="L332" s="92"/>
      <c r="M332" s="92"/>
      <c r="N332" s="51"/>
      <c r="O332" s="62"/>
      <c r="P332" s="62"/>
      <c r="Q332" s="62"/>
      <c r="R332" s="143"/>
    </row>
    <row r="333" spans="1:18" ht="14.25">
      <c r="A333" s="142"/>
      <c r="B333" s="58"/>
      <c r="C333" s="58"/>
      <c r="D333" s="58"/>
      <c r="E333" s="58"/>
      <c r="F333" s="59"/>
      <c r="G333" s="58"/>
      <c r="H333" s="92"/>
      <c r="I333" s="92"/>
      <c r="J333" s="92"/>
      <c r="K333" s="92"/>
      <c r="L333" s="92"/>
      <c r="M333" s="92"/>
      <c r="N333" s="51"/>
      <c r="O333" s="62"/>
      <c r="P333" s="62"/>
      <c r="Q333" s="62"/>
      <c r="R333" s="143"/>
    </row>
    <row r="334" spans="1:18" ht="14.25">
      <c r="A334" s="142"/>
      <c r="B334" s="58"/>
      <c r="C334" s="55" t="s">
        <v>75</v>
      </c>
      <c r="D334" s="55"/>
      <c r="E334" s="55"/>
      <c r="F334" s="55"/>
      <c r="G334" s="56"/>
      <c r="H334" s="57" t="s">
        <v>210</v>
      </c>
      <c r="I334" s="1">
        <v>0</v>
      </c>
      <c r="J334" s="92"/>
      <c r="K334" s="92"/>
      <c r="L334" s="92"/>
      <c r="M334" s="92"/>
      <c r="N334" s="51"/>
      <c r="O334" s="62"/>
      <c r="P334" s="62"/>
      <c r="Q334" s="62"/>
      <c r="R334" s="143"/>
    </row>
    <row r="335" spans="1:18" ht="14.25">
      <c r="A335" s="142"/>
      <c r="B335" s="58"/>
      <c r="C335" s="58"/>
      <c r="D335" s="58"/>
      <c r="E335" s="58"/>
      <c r="F335" s="59"/>
      <c r="G335" s="58"/>
      <c r="H335" s="92"/>
      <c r="I335" s="92"/>
      <c r="J335" s="92"/>
      <c r="K335" s="92"/>
      <c r="L335" s="92"/>
      <c r="M335" s="92"/>
      <c r="N335" s="51"/>
      <c r="O335" s="62"/>
      <c r="P335" s="62"/>
      <c r="Q335" s="62"/>
      <c r="R335" s="143"/>
    </row>
    <row r="336" spans="1:18" ht="14.25">
      <c r="A336" s="142"/>
      <c r="B336" s="58"/>
      <c r="C336" s="59"/>
      <c r="D336" s="58"/>
      <c r="E336" s="58"/>
      <c r="F336" s="59"/>
      <c r="G336" s="58"/>
      <c r="H336" s="77"/>
      <c r="I336" s="88" t="s">
        <v>41</v>
      </c>
      <c r="J336" s="109" t="s">
        <v>332</v>
      </c>
      <c r="K336" s="61" t="s">
        <v>248</v>
      </c>
      <c r="L336" s="61" t="s">
        <v>42</v>
      </c>
      <c r="M336" s="109" t="s">
        <v>40</v>
      </c>
      <c r="N336" s="109" t="s">
        <v>66</v>
      </c>
      <c r="O336" s="80"/>
      <c r="P336" s="80" t="s">
        <v>252</v>
      </c>
      <c r="Q336" s="62"/>
      <c r="R336" s="143"/>
    </row>
    <row r="337" spans="1:18" ht="14.25">
      <c r="A337" s="142"/>
      <c r="B337" s="58"/>
      <c r="C337" s="55" t="s">
        <v>76</v>
      </c>
      <c r="D337" s="55"/>
      <c r="E337" s="55"/>
      <c r="F337" s="55"/>
      <c r="G337" s="56"/>
      <c r="H337" s="57" t="s">
        <v>211</v>
      </c>
      <c r="I337" s="1">
        <v>0</v>
      </c>
      <c r="J337" s="1">
        <v>0</v>
      </c>
      <c r="K337" s="1">
        <v>0</v>
      </c>
      <c r="L337" s="1">
        <v>0</v>
      </c>
      <c r="M337" s="1">
        <v>0</v>
      </c>
      <c r="N337" s="182">
        <v>0</v>
      </c>
      <c r="O337" s="1"/>
      <c r="P337" s="1">
        <v>0</v>
      </c>
      <c r="Q337" s="62"/>
      <c r="R337" s="143"/>
    </row>
    <row r="338" spans="1:18" ht="14.25">
      <c r="A338" s="142"/>
      <c r="B338" s="58"/>
      <c r="C338" s="55"/>
      <c r="D338" s="55"/>
      <c r="E338" s="55"/>
      <c r="F338" s="55"/>
      <c r="G338" s="56"/>
      <c r="H338" s="92"/>
      <c r="I338" s="92"/>
      <c r="J338" s="92"/>
      <c r="K338" s="92"/>
      <c r="L338" s="92"/>
      <c r="M338" s="92"/>
      <c r="N338" s="51"/>
      <c r="O338" s="62"/>
      <c r="P338" s="62"/>
      <c r="Q338" s="62"/>
      <c r="R338" s="143"/>
    </row>
    <row r="339" spans="1:18" ht="14.25">
      <c r="A339" s="142"/>
      <c r="B339" s="58"/>
      <c r="C339" s="55" t="s">
        <v>68</v>
      </c>
      <c r="D339" s="55"/>
      <c r="E339" s="55"/>
      <c r="F339" s="55"/>
      <c r="G339" s="56"/>
      <c r="H339" s="57" t="s">
        <v>212</v>
      </c>
      <c r="I339" s="19">
        <f>SUM(I337:P337)</f>
        <v>0</v>
      </c>
      <c r="J339" s="92"/>
      <c r="K339" s="92"/>
      <c r="L339" s="92"/>
      <c r="M339" s="92"/>
      <c r="N339" s="51"/>
      <c r="O339" s="62"/>
      <c r="P339" s="62"/>
      <c r="Q339" s="62"/>
      <c r="R339" s="152"/>
    </row>
    <row r="340" spans="1:18" ht="14.25">
      <c r="A340" s="142"/>
      <c r="B340" s="58"/>
      <c r="C340" s="64"/>
      <c r="D340" s="64"/>
      <c r="E340" s="64"/>
      <c r="F340" s="64"/>
      <c r="G340" s="59"/>
      <c r="H340" s="58"/>
      <c r="I340" s="58"/>
      <c r="J340" s="92"/>
      <c r="K340" s="92"/>
      <c r="L340" s="92"/>
      <c r="M340" s="92"/>
      <c r="N340" s="51"/>
      <c r="O340" s="62"/>
      <c r="P340" s="62"/>
      <c r="Q340" s="62"/>
      <c r="R340" s="143"/>
    </row>
    <row r="341" spans="1:18" ht="14.25">
      <c r="A341" s="142"/>
      <c r="B341" s="58"/>
      <c r="C341" s="58"/>
      <c r="D341" s="58"/>
      <c r="E341" s="58"/>
      <c r="F341" s="59"/>
      <c r="G341" s="58"/>
      <c r="H341" s="92"/>
      <c r="I341" s="92"/>
      <c r="J341" s="92"/>
      <c r="K341" s="92"/>
      <c r="L341" s="92"/>
      <c r="M341" s="92"/>
      <c r="N341" s="51"/>
      <c r="O341" s="62"/>
      <c r="P341" s="62"/>
      <c r="Q341" s="62"/>
      <c r="R341" s="143"/>
    </row>
    <row r="342" spans="1:18" ht="14.25">
      <c r="A342" s="142"/>
      <c r="B342" s="58"/>
      <c r="C342" s="55" t="s">
        <v>77</v>
      </c>
      <c r="D342" s="55"/>
      <c r="E342" s="55"/>
      <c r="F342" s="55"/>
      <c r="G342" s="56"/>
      <c r="H342" s="57" t="s">
        <v>213</v>
      </c>
      <c r="I342" s="1">
        <v>0</v>
      </c>
      <c r="J342" s="92"/>
      <c r="K342" s="92"/>
      <c r="L342" s="92"/>
      <c r="M342" s="92"/>
      <c r="N342" s="51"/>
      <c r="O342" s="62"/>
      <c r="P342" s="62"/>
      <c r="Q342" s="62"/>
      <c r="R342" s="143"/>
    </row>
    <row r="343" spans="1:18" ht="14.25">
      <c r="A343" s="142"/>
      <c r="B343" s="58"/>
      <c r="C343" s="64"/>
      <c r="D343" s="64"/>
      <c r="E343" s="64"/>
      <c r="F343" s="64"/>
      <c r="G343" s="59"/>
      <c r="H343" s="58"/>
      <c r="I343" s="58"/>
      <c r="J343" s="58"/>
      <c r="K343" s="58"/>
      <c r="L343" s="58"/>
      <c r="M343" s="92"/>
      <c r="N343" s="51"/>
      <c r="O343" s="62"/>
      <c r="P343" s="62"/>
      <c r="Q343" s="62"/>
      <c r="R343" s="143"/>
    </row>
    <row r="344" spans="1:18" ht="14.25">
      <c r="A344" s="142"/>
      <c r="B344" s="58"/>
      <c r="C344" s="55" t="s">
        <v>68</v>
      </c>
      <c r="D344" s="55"/>
      <c r="E344" s="55"/>
      <c r="F344" s="55"/>
      <c r="G344" s="56"/>
      <c r="H344" s="57" t="s">
        <v>214</v>
      </c>
      <c r="I344" s="19">
        <f>SUM(I342)</f>
        <v>0</v>
      </c>
      <c r="J344" s="58"/>
      <c r="K344" s="58"/>
      <c r="L344" s="58"/>
      <c r="M344" s="92"/>
      <c r="N344" s="51"/>
      <c r="O344" s="62"/>
      <c r="P344" s="62"/>
      <c r="Q344" s="62"/>
      <c r="R344" s="152"/>
    </row>
    <row r="345" spans="1:18" ht="14.25">
      <c r="A345" s="142"/>
      <c r="B345" s="58"/>
      <c r="C345" s="58"/>
      <c r="D345" s="58"/>
      <c r="E345" s="58"/>
      <c r="F345" s="59"/>
      <c r="G345" s="58"/>
      <c r="H345" s="92"/>
      <c r="I345" s="92"/>
      <c r="J345" s="92"/>
      <c r="K345" s="92"/>
      <c r="L345" s="92"/>
      <c r="M345" s="92"/>
      <c r="N345" s="51"/>
      <c r="O345" s="62"/>
      <c r="P345" s="62"/>
      <c r="Q345" s="62"/>
      <c r="R345" s="143"/>
    </row>
    <row r="346" spans="1:18" ht="14.25">
      <c r="A346" s="142"/>
      <c r="B346" s="58"/>
      <c r="C346" s="58"/>
      <c r="D346" s="58"/>
      <c r="E346" s="58"/>
      <c r="F346" s="59"/>
      <c r="G346" s="58"/>
      <c r="H346" s="92"/>
      <c r="I346" s="93" t="s">
        <v>305</v>
      </c>
      <c r="J346" s="94"/>
      <c r="K346" s="93" t="s">
        <v>306</v>
      </c>
      <c r="L346" s="92"/>
      <c r="M346" s="92"/>
      <c r="N346" s="51"/>
      <c r="O346" s="62"/>
      <c r="P346" s="62"/>
      <c r="Q346" s="62"/>
      <c r="R346" s="143"/>
    </row>
    <row r="347" spans="1:18" ht="14.25">
      <c r="A347" s="142"/>
      <c r="B347" s="58"/>
      <c r="C347" s="55" t="s">
        <v>78</v>
      </c>
      <c r="D347" s="55"/>
      <c r="E347" s="55"/>
      <c r="F347" s="55"/>
      <c r="G347" s="56"/>
      <c r="H347" s="57" t="s">
        <v>215</v>
      </c>
      <c r="I347" s="1">
        <v>0</v>
      </c>
      <c r="J347" s="57" t="s">
        <v>216</v>
      </c>
      <c r="K347" s="1">
        <v>0</v>
      </c>
      <c r="L347" s="92"/>
      <c r="M347" s="92"/>
      <c r="N347" s="51"/>
      <c r="O347" s="62"/>
      <c r="P347" s="62"/>
      <c r="Q347" s="62"/>
      <c r="R347" s="143"/>
    </row>
    <row r="348" spans="1:18" ht="14.25">
      <c r="A348" s="142"/>
      <c r="B348" s="58"/>
      <c r="C348" s="64"/>
      <c r="D348" s="64"/>
      <c r="E348" s="64"/>
      <c r="F348" s="64"/>
      <c r="G348" s="59"/>
      <c r="H348" s="58"/>
      <c r="I348" s="58"/>
      <c r="J348" s="58"/>
      <c r="K348" s="58"/>
      <c r="L348" s="92"/>
      <c r="M348" s="92"/>
      <c r="N348" s="51"/>
      <c r="O348" s="62"/>
      <c r="P348" s="62"/>
      <c r="Q348" s="62"/>
      <c r="R348" s="143"/>
    </row>
    <row r="349" spans="1:18" ht="14.25">
      <c r="A349" s="142"/>
      <c r="B349" s="58"/>
      <c r="C349" s="55" t="s">
        <v>68</v>
      </c>
      <c r="D349" s="55"/>
      <c r="E349" s="55"/>
      <c r="F349" s="55"/>
      <c r="G349" s="56"/>
      <c r="H349" s="57" t="s">
        <v>217</v>
      </c>
      <c r="I349" s="19">
        <f>SUM(I347,K347)</f>
        <v>0</v>
      </c>
      <c r="J349" s="58"/>
      <c r="K349" s="58"/>
      <c r="L349" s="92"/>
      <c r="M349" s="92"/>
      <c r="N349" s="51"/>
      <c r="O349" s="62"/>
      <c r="P349" s="62"/>
      <c r="Q349" s="62"/>
      <c r="R349" s="152"/>
    </row>
    <row r="350" spans="1:18" ht="14.25">
      <c r="A350" s="142"/>
      <c r="B350" s="58"/>
      <c r="C350" s="58"/>
      <c r="D350" s="58"/>
      <c r="E350" s="58"/>
      <c r="F350" s="59"/>
      <c r="G350" s="58"/>
      <c r="H350" s="92"/>
      <c r="I350" s="92"/>
      <c r="J350" s="92"/>
      <c r="K350" s="92"/>
      <c r="L350" s="92"/>
      <c r="M350" s="92"/>
      <c r="N350" s="51"/>
      <c r="O350" s="62"/>
      <c r="P350" s="62"/>
      <c r="Q350" s="62"/>
      <c r="R350" s="143"/>
    </row>
    <row r="351" spans="1:18" ht="14.25">
      <c r="A351" s="142"/>
      <c r="B351" s="58"/>
      <c r="C351" s="56" t="s">
        <v>73</v>
      </c>
      <c r="D351" s="56"/>
      <c r="E351" s="56"/>
      <c r="F351" s="56"/>
      <c r="G351" s="56"/>
      <c r="H351" s="57" t="s">
        <v>218</v>
      </c>
      <c r="I351" s="19">
        <f>SUM(I349,I344,I339,I334)</f>
        <v>0</v>
      </c>
      <c r="J351" s="92"/>
      <c r="K351" s="92"/>
      <c r="L351" s="92"/>
      <c r="M351" s="92"/>
      <c r="N351" s="51"/>
      <c r="O351" s="62"/>
      <c r="P351" s="62"/>
      <c r="Q351" s="62"/>
      <c r="R351" s="152"/>
    </row>
    <row r="352" spans="1:18" ht="14.25">
      <c r="A352" s="142"/>
      <c r="B352" s="58"/>
      <c r="C352" s="59"/>
      <c r="D352" s="59"/>
      <c r="E352" s="59"/>
      <c r="F352" s="59"/>
      <c r="G352" s="59"/>
      <c r="H352" s="92"/>
      <c r="I352" s="92"/>
      <c r="J352" s="92"/>
      <c r="K352" s="92"/>
      <c r="L352" s="92"/>
      <c r="M352" s="92"/>
      <c r="N352" s="51"/>
      <c r="O352" s="62"/>
      <c r="P352" s="62"/>
      <c r="Q352" s="62"/>
      <c r="R352" s="143"/>
    </row>
    <row r="353" spans="1:18" ht="14.25">
      <c r="A353" s="142"/>
      <c r="B353" s="58"/>
      <c r="C353" s="59"/>
      <c r="D353" s="59"/>
      <c r="E353" s="59"/>
      <c r="F353" s="59"/>
      <c r="G353" s="59"/>
      <c r="H353" s="92"/>
      <c r="I353" s="92"/>
      <c r="J353" s="92"/>
      <c r="K353" s="92"/>
      <c r="L353" s="92"/>
      <c r="M353" s="92"/>
      <c r="N353" s="51"/>
      <c r="O353" s="62"/>
      <c r="P353" s="62"/>
      <c r="Q353" s="62"/>
      <c r="R353" s="143"/>
    </row>
    <row r="354" spans="1:18" ht="14.25">
      <c r="A354" s="142"/>
      <c r="B354" s="58"/>
      <c r="C354" s="9" t="s">
        <v>255</v>
      </c>
      <c r="D354" s="10"/>
      <c r="E354" s="10"/>
      <c r="F354" s="10"/>
      <c r="G354" s="9"/>
      <c r="H354" s="92"/>
      <c r="I354" s="92"/>
      <c r="J354" s="92"/>
      <c r="K354" s="92"/>
      <c r="L354" s="92"/>
      <c r="M354" s="92"/>
      <c r="N354" s="51"/>
      <c r="O354" s="62"/>
      <c r="P354" s="62"/>
      <c r="Q354" s="62"/>
      <c r="R354" s="143"/>
    </row>
    <row r="355" spans="1:18" ht="14.25">
      <c r="A355" s="142"/>
      <c r="B355" s="58"/>
      <c r="C355" s="224"/>
      <c r="D355" s="224"/>
      <c r="E355" s="224"/>
      <c r="F355" s="224"/>
      <c r="G355" s="224"/>
      <c r="H355" s="92"/>
      <c r="I355" s="92"/>
      <c r="J355" s="92"/>
      <c r="K355" s="92"/>
      <c r="L355" s="92"/>
      <c r="M355" s="92"/>
      <c r="N355" s="51"/>
      <c r="O355" s="62"/>
      <c r="P355" s="62"/>
      <c r="Q355" s="62"/>
      <c r="R355" s="143"/>
    </row>
    <row r="356" spans="1:18" ht="14.25">
      <c r="A356" s="153"/>
      <c r="B356" s="74"/>
      <c r="C356" s="224"/>
      <c r="D356" s="224"/>
      <c r="E356" s="224"/>
      <c r="F356" s="224"/>
      <c r="G356" s="224"/>
      <c r="H356" s="95"/>
      <c r="I356" s="95"/>
      <c r="J356" s="95"/>
      <c r="K356" s="95"/>
      <c r="L356" s="95"/>
      <c r="M356" s="95"/>
      <c r="N356" s="62"/>
      <c r="O356" s="62"/>
      <c r="P356" s="62"/>
      <c r="Q356" s="62"/>
      <c r="R356" s="143"/>
    </row>
    <row r="357" spans="1:18" ht="14.25">
      <c r="A357" s="153"/>
      <c r="B357" s="74"/>
      <c r="C357" s="224"/>
      <c r="D357" s="224"/>
      <c r="E357" s="224"/>
      <c r="F357" s="224"/>
      <c r="G357" s="224"/>
      <c r="H357" s="95"/>
      <c r="I357" s="95"/>
      <c r="J357" s="95"/>
      <c r="K357" s="95"/>
      <c r="L357" s="95"/>
      <c r="M357" s="95"/>
      <c r="N357" s="62"/>
      <c r="O357" s="62"/>
      <c r="P357" s="62"/>
      <c r="Q357" s="62"/>
      <c r="R357" s="143"/>
    </row>
    <row r="358" spans="1:18" ht="14.25">
      <c r="A358" s="153"/>
      <c r="B358" s="74"/>
      <c r="C358" s="224"/>
      <c r="D358" s="224"/>
      <c r="E358" s="224"/>
      <c r="F358" s="224"/>
      <c r="G358" s="224"/>
      <c r="H358" s="95"/>
      <c r="I358" s="95"/>
      <c r="J358" s="95"/>
      <c r="K358" s="95"/>
      <c r="L358" s="95"/>
      <c r="M358" s="95"/>
      <c r="N358" s="62"/>
      <c r="O358" s="62"/>
      <c r="P358" s="62"/>
      <c r="Q358" s="62"/>
      <c r="R358" s="143"/>
    </row>
    <row r="359" spans="1:18" ht="14.25">
      <c r="A359" s="153"/>
      <c r="B359" s="74"/>
      <c r="C359" s="224"/>
      <c r="D359" s="224"/>
      <c r="E359" s="224"/>
      <c r="F359" s="224"/>
      <c r="G359" s="224"/>
      <c r="H359" s="95"/>
      <c r="I359" s="95"/>
      <c r="J359" s="95"/>
      <c r="K359" s="95"/>
      <c r="L359" s="95"/>
      <c r="M359" s="95"/>
      <c r="N359" s="62"/>
      <c r="O359" s="62"/>
      <c r="P359" s="62"/>
      <c r="Q359" s="62"/>
      <c r="R359" s="143"/>
    </row>
    <row r="360" spans="1:18" ht="14.25">
      <c r="A360" s="153"/>
      <c r="B360" s="74"/>
      <c r="C360" s="224"/>
      <c r="D360" s="224"/>
      <c r="E360" s="224"/>
      <c r="F360" s="224"/>
      <c r="G360" s="224"/>
      <c r="H360" s="95"/>
      <c r="I360" s="95"/>
      <c r="J360" s="95"/>
      <c r="K360" s="95"/>
      <c r="L360" s="95"/>
      <c r="M360" s="95"/>
      <c r="N360" s="62"/>
      <c r="O360" s="62"/>
      <c r="P360" s="62"/>
      <c r="Q360" s="62"/>
      <c r="R360" s="143"/>
    </row>
    <row r="361" spans="1:18" ht="14.25">
      <c r="A361" s="153"/>
      <c r="B361" s="74"/>
      <c r="C361" s="224"/>
      <c r="D361" s="224"/>
      <c r="E361" s="224"/>
      <c r="F361" s="224"/>
      <c r="G361" s="224"/>
      <c r="H361" s="95"/>
      <c r="I361" s="95"/>
      <c r="J361" s="95"/>
      <c r="K361" s="95"/>
      <c r="L361" s="95"/>
      <c r="M361" s="95"/>
      <c r="N361" s="62"/>
      <c r="O361" s="62"/>
      <c r="P361" s="62"/>
      <c r="Q361" s="62"/>
      <c r="R361" s="143"/>
    </row>
    <row r="362" spans="1:18" ht="14.25">
      <c r="A362" s="153"/>
      <c r="B362" s="74"/>
      <c r="C362" s="96"/>
      <c r="D362" s="96"/>
      <c r="E362" s="96"/>
      <c r="F362" s="96"/>
      <c r="G362" s="96"/>
      <c r="H362" s="96"/>
      <c r="I362" s="96"/>
      <c r="J362" s="95"/>
      <c r="K362" s="95"/>
      <c r="L362" s="95"/>
      <c r="M362" s="95"/>
      <c r="N362" s="62"/>
      <c r="O362" s="62"/>
      <c r="P362" s="62"/>
      <c r="Q362" s="62"/>
      <c r="R362" s="143"/>
    </row>
    <row r="363" spans="1:18" ht="14.25">
      <c r="A363" s="146">
        <v>14</v>
      </c>
      <c r="B363" s="54"/>
      <c r="C363" s="54" t="s">
        <v>307</v>
      </c>
      <c r="D363" s="54"/>
      <c r="E363" s="54"/>
      <c r="F363" s="54"/>
      <c r="G363" s="51"/>
      <c r="H363" s="76"/>
      <c r="I363" s="109"/>
      <c r="J363" s="51"/>
      <c r="K363" s="76"/>
      <c r="L363" s="82"/>
      <c r="M363" s="77"/>
      <c r="N363" s="51"/>
      <c r="O363" s="51"/>
      <c r="P363" s="51"/>
      <c r="Q363" s="51"/>
      <c r="R363" s="139"/>
    </row>
    <row r="364" spans="1:18" ht="14.25">
      <c r="A364" s="138"/>
      <c r="B364" s="51"/>
      <c r="C364" s="51"/>
      <c r="D364" s="51"/>
      <c r="E364" s="51"/>
      <c r="F364" s="51"/>
      <c r="G364" s="51"/>
      <c r="H364" s="76"/>
      <c r="I364" s="109"/>
      <c r="J364" s="51"/>
      <c r="K364" s="76"/>
      <c r="L364" s="82"/>
      <c r="M364" s="58"/>
      <c r="N364" s="51"/>
      <c r="O364" s="51"/>
      <c r="P364" s="51"/>
      <c r="Q364" s="51"/>
      <c r="R364" s="139"/>
    </row>
    <row r="365" spans="1:18" ht="14.25">
      <c r="A365" s="138"/>
      <c r="B365" s="51"/>
      <c r="C365" s="51"/>
      <c r="D365" s="51"/>
      <c r="E365" s="51"/>
      <c r="F365" s="51"/>
      <c r="G365" s="51"/>
      <c r="H365" s="97" t="s">
        <v>20</v>
      </c>
      <c r="I365" s="109"/>
      <c r="J365" s="51"/>
      <c r="K365" s="76"/>
      <c r="L365" s="82"/>
      <c r="M365" s="77"/>
      <c r="N365" s="51"/>
      <c r="O365" s="51"/>
      <c r="P365" s="51"/>
      <c r="Q365" s="51"/>
      <c r="R365" s="139"/>
    </row>
    <row r="366" spans="1:18" ht="14.25">
      <c r="A366" s="142"/>
      <c r="B366" s="55" t="s">
        <v>80</v>
      </c>
      <c r="C366" s="55"/>
      <c r="D366" s="55"/>
      <c r="E366" s="55"/>
      <c r="F366" s="56"/>
      <c r="G366" s="57" t="s">
        <v>219</v>
      </c>
      <c r="H366" s="18">
        <v>0</v>
      </c>
      <c r="I366" s="109"/>
      <c r="J366" s="51"/>
      <c r="K366" s="76"/>
      <c r="L366" s="84"/>
      <c r="M366" s="90"/>
      <c r="N366" s="51"/>
      <c r="O366" s="51"/>
      <c r="P366" s="51"/>
      <c r="Q366" s="51"/>
      <c r="R366" s="139"/>
    </row>
    <row r="367" spans="1:18" ht="14.25">
      <c r="A367" s="142"/>
      <c r="B367" s="55" t="s">
        <v>81</v>
      </c>
      <c r="C367" s="55"/>
      <c r="D367" s="55"/>
      <c r="E367" s="55"/>
      <c r="F367" s="56"/>
      <c r="G367" s="57" t="s">
        <v>220</v>
      </c>
      <c r="H367" s="6">
        <v>0</v>
      </c>
      <c r="I367" s="109"/>
      <c r="J367" s="51"/>
      <c r="K367" s="76"/>
      <c r="L367" s="84"/>
      <c r="M367" s="90"/>
      <c r="N367" s="51"/>
      <c r="O367" s="51"/>
      <c r="P367" s="51"/>
      <c r="Q367" s="51"/>
      <c r="R367" s="139"/>
    </row>
    <row r="368" spans="1:18" ht="14.25">
      <c r="A368" s="142"/>
      <c r="B368" s="55" t="s">
        <v>82</v>
      </c>
      <c r="C368" s="55"/>
      <c r="D368" s="55"/>
      <c r="E368" s="55"/>
      <c r="F368" s="56"/>
      <c r="G368" s="57" t="s">
        <v>221</v>
      </c>
      <c r="H368" s="6">
        <v>0</v>
      </c>
      <c r="I368" s="109"/>
      <c r="J368" s="51"/>
      <c r="K368" s="76"/>
      <c r="L368" s="84"/>
      <c r="M368" s="90"/>
      <c r="N368" s="51"/>
      <c r="O368" s="51"/>
      <c r="P368" s="51"/>
      <c r="Q368" s="51"/>
      <c r="R368" s="139"/>
    </row>
    <row r="369" spans="1:18" ht="14.25">
      <c r="A369" s="142"/>
      <c r="B369" s="55" t="s">
        <v>83</v>
      </c>
      <c r="C369" s="55"/>
      <c r="D369" s="55"/>
      <c r="E369" s="55"/>
      <c r="F369" s="56"/>
      <c r="G369" s="57" t="s">
        <v>222</v>
      </c>
      <c r="H369" s="6">
        <v>0</v>
      </c>
      <c r="I369" s="109"/>
      <c r="J369" s="51"/>
      <c r="K369" s="76"/>
      <c r="L369" s="84"/>
      <c r="M369" s="90"/>
      <c r="N369" s="51"/>
      <c r="O369" s="51"/>
      <c r="P369" s="51"/>
      <c r="Q369" s="51"/>
      <c r="R369" s="139"/>
    </row>
    <row r="370" spans="1:18" ht="14.25">
      <c r="A370" s="142"/>
      <c r="B370" s="55" t="s">
        <v>84</v>
      </c>
      <c r="C370" s="55"/>
      <c r="D370" s="55"/>
      <c r="E370" s="55"/>
      <c r="F370" s="56"/>
      <c r="G370" s="57" t="s">
        <v>223</v>
      </c>
      <c r="H370" s="6">
        <v>0</v>
      </c>
      <c r="I370" s="109"/>
      <c r="J370" s="51"/>
      <c r="K370" s="76"/>
      <c r="L370" s="84"/>
      <c r="M370" s="90"/>
      <c r="N370" s="51"/>
      <c r="O370" s="51"/>
      <c r="P370" s="51"/>
      <c r="Q370" s="51"/>
      <c r="R370" s="139"/>
    </row>
    <row r="371" spans="1:18" ht="14.25">
      <c r="A371" s="142"/>
      <c r="B371" s="64"/>
      <c r="C371" s="64"/>
      <c r="D371" s="55"/>
      <c r="E371" s="55"/>
      <c r="F371" s="55"/>
      <c r="G371" s="55"/>
      <c r="H371" s="59"/>
      <c r="I371" s="109"/>
      <c r="J371" s="51"/>
      <c r="K371" s="76"/>
      <c r="L371" s="82"/>
      <c r="M371" s="59"/>
      <c r="N371" s="51"/>
      <c r="O371" s="51"/>
      <c r="P371" s="51"/>
      <c r="Q371" s="51"/>
      <c r="R371" s="139"/>
    </row>
    <row r="372" spans="1:18" ht="14.25">
      <c r="A372" s="142"/>
      <c r="B372" s="55" t="s">
        <v>85</v>
      </c>
      <c r="C372" s="55"/>
      <c r="D372" s="55"/>
      <c r="E372" s="55"/>
      <c r="F372" s="55"/>
      <c r="G372" s="57" t="s">
        <v>224</v>
      </c>
      <c r="H372" s="6">
        <v>0</v>
      </c>
      <c r="I372" s="109"/>
      <c r="J372" s="51"/>
      <c r="K372" s="76"/>
      <c r="L372" s="98"/>
      <c r="M372" s="90"/>
      <c r="N372" s="51"/>
      <c r="O372" s="51"/>
      <c r="P372" s="51"/>
      <c r="Q372" s="51"/>
      <c r="R372" s="139"/>
    </row>
    <row r="373" spans="1:18" ht="14.25">
      <c r="A373" s="142"/>
      <c r="B373" s="55" t="s">
        <v>86</v>
      </c>
      <c r="C373" s="55"/>
      <c r="D373" s="55"/>
      <c r="E373" s="55"/>
      <c r="F373" s="55"/>
      <c r="G373" s="57" t="s">
        <v>225</v>
      </c>
      <c r="H373" s="6">
        <v>0</v>
      </c>
      <c r="I373" s="109"/>
      <c r="J373" s="51"/>
      <c r="K373" s="76"/>
      <c r="L373" s="84"/>
      <c r="M373" s="90"/>
      <c r="N373" s="51"/>
      <c r="O373" s="51"/>
      <c r="P373" s="51"/>
      <c r="Q373" s="51"/>
      <c r="R373" s="139"/>
    </row>
    <row r="374" spans="1:18" ht="14.25">
      <c r="A374" s="142"/>
      <c r="B374" s="55" t="s">
        <v>87</v>
      </c>
      <c r="C374" s="55"/>
      <c r="D374" s="55"/>
      <c r="E374" s="55"/>
      <c r="F374" s="55"/>
      <c r="G374" s="57" t="s">
        <v>316</v>
      </c>
      <c r="H374" s="7">
        <v>0</v>
      </c>
      <c r="I374" s="109"/>
      <c r="J374" s="51"/>
      <c r="K374" s="76"/>
      <c r="L374" s="84"/>
      <c r="M374" s="90"/>
      <c r="N374" s="51"/>
      <c r="O374" s="51"/>
      <c r="P374" s="51"/>
      <c r="Q374" s="51"/>
      <c r="R374" s="139"/>
    </row>
    <row r="375" spans="1:18" ht="14.25">
      <c r="A375" s="142"/>
      <c r="B375" s="63"/>
      <c r="C375" s="64"/>
      <c r="D375" s="64"/>
      <c r="E375" s="64"/>
      <c r="F375" s="59"/>
      <c r="G375" s="58"/>
      <c r="H375" s="88"/>
      <c r="I375" s="88"/>
      <c r="J375" s="88"/>
      <c r="K375" s="88"/>
      <c r="L375" s="58"/>
      <c r="M375" s="58"/>
      <c r="N375" s="51"/>
      <c r="O375" s="51"/>
      <c r="P375" s="51"/>
      <c r="Q375" s="51"/>
      <c r="R375" s="139"/>
    </row>
    <row r="376" spans="1:18" ht="14.25">
      <c r="A376" s="142"/>
      <c r="B376" s="59"/>
      <c r="C376" s="58"/>
      <c r="D376" s="58"/>
      <c r="E376" s="58"/>
      <c r="F376" s="59"/>
      <c r="G376" s="58"/>
      <c r="H376" s="88"/>
      <c r="I376" s="88"/>
      <c r="J376" s="88"/>
      <c r="K376" s="88"/>
      <c r="L376" s="58"/>
      <c r="M376" s="58"/>
      <c r="N376" s="51"/>
      <c r="O376" s="51"/>
      <c r="P376" s="51"/>
      <c r="Q376" s="51"/>
      <c r="R376" s="139"/>
    </row>
    <row r="377" spans="1:18" ht="14.25">
      <c r="A377" s="142"/>
      <c r="B377" s="58"/>
      <c r="C377" s="58"/>
      <c r="D377" s="58"/>
      <c r="E377" s="58"/>
      <c r="F377" s="59"/>
      <c r="G377" s="58"/>
      <c r="H377" s="99" t="s">
        <v>88</v>
      </c>
      <c r="I377" s="100"/>
      <c r="J377" s="59" t="s">
        <v>89</v>
      </c>
      <c r="K377" s="58"/>
      <c r="L377" s="58"/>
      <c r="M377" s="58"/>
      <c r="N377" s="51"/>
      <c r="O377" s="51"/>
      <c r="P377" s="51"/>
      <c r="Q377" s="51"/>
      <c r="R377" s="139"/>
    </row>
    <row r="378" spans="1:18" ht="14.25">
      <c r="A378" s="149"/>
      <c r="B378" s="55" t="s">
        <v>90</v>
      </c>
      <c r="C378" s="55"/>
      <c r="D378" s="55"/>
      <c r="E378" s="55"/>
      <c r="F378" s="55"/>
      <c r="G378" s="57" t="s">
        <v>317</v>
      </c>
      <c r="H378" s="1">
        <v>0</v>
      </c>
      <c r="I378" s="57" t="s">
        <v>318</v>
      </c>
      <c r="J378" s="1">
        <v>0</v>
      </c>
      <c r="K378" s="58"/>
      <c r="L378" s="58"/>
      <c r="M378" s="58"/>
      <c r="N378" s="51"/>
      <c r="O378" s="51"/>
      <c r="P378" s="51"/>
      <c r="Q378" s="51"/>
      <c r="R378" s="139"/>
    </row>
    <row r="379" spans="1:18" ht="14.25">
      <c r="A379" s="149"/>
      <c r="B379" s="58"/>
      <c r="C379" s="58"/>
      <c r="D379" s="58"/>
      <c r="E379" s="58"/>
      <c r="F379" s="58"/>
      <c r="G379" s="58"/>
      <c r="H379" s="59"/>
      <c r="I379" s="58"/>
      <c r="J379" s="88"/>
      <c r="K379" s="58"/>
      <c r="L379" s="58"/>
      <c r="M379" s="58"/>
      <c r="N379" s="51"/>
      <c r="O379" s="51"/>
      <c r="P379" s="51"/>
      <c r="Q379" s="51"/>
      <c r="R379" s="139"/>
    </row>
    <row r="380" spans="1:18" ht="14.25">
      <c r="A380" s="149"/>
      <c r="B380" s="58"/>
      <c r="C380" s="58"/>
      <c r="D380" s="58"/>
      <c r="E380" s="58"/>
      <c r="F380" s="58"/>
      <c r="G380" s="58"/>
      <c r="H380" s="59"/>
      <c r="I380" s="58"/>
      <c r="J380" s="88"/>
      <c r="K380" s="58"/>
      <c r="L380" s="58"/>
      <c r="M380" s="58"/>
      <c r="N380" s="51"/>
      <c r="O380" s="51"/>
      <c r="P380" s="51"/>
      <c r="Q380" s="51"/>
      <c r="R380" s="139"/>
    </row>
    <row r="381" spans="1:18" ht="14.25">
      <c r="A381" s="149"/>
      <c r="B381" s="217" t="s">
        <v>308</v>
      </c>
      <c r="C381" s="217"/>
      <c r="D381" s="217"/>
      <c r="E381" s="217"/>
      <c r="F381" s="217"/>
      <c r="G381" s="217"/>
      <c r="H381" s="59"/>
      <c r="I381" s="58"/>
      <c r="J381" s="88"/>
      <c r="K381" s="58"/>
      <c r="L381" s="58"/>
      <c r="M381" s="58"/>
      <c r="N381" s="51"/>
      <c r="O381" s="51"/>
      <c r="P381" s="51"/>
      <c r="Q381" s="51"/>
      <c r="R381" s="139"/>
    </row>
    <row r="382" spans="1:18" ht="14.25">
      <c r="A382" s="149"/>
      <c r="B382" s="224"/>
      <c r="C382" s="224"/>
      <c r="D382" s="224"/>
      <c r="E382" s="224"/>
      <c r="F382" s="224"/>
      <c r="G382" s="224"/>
      <c r="H382" s="59"/>
      <c r="I382" s="58"/>
      <c r="J382" s="88"/>
      <c r="K382" s="58"/>
      <c r="L382" s="58"/>
      <c r="M382" s="58"/>
      <c r="N382" s="51"/>
      <c r="O382" s="51"/>
      <c r="P382" s="51"/>
      <c r="Q382" s="51"/>
      <c r="R382" s="139"/>
    </row>
    <row r="383" spans="1:18" ht="14.25">
      <c r="A383" s="149"/>
      <c r="B383" s="224"/>
      <c r="C383" s="224"/>
      <c r="D383" s="224"/>
      <c r="E383" s="224"/>
      <c r="F383" s="224"/>
      <c r="G383" s="224"/>
      <c r="H383" s="59"/>
      <c r="I383" s="58"/>
      <c r="J383" s="88"/>
      <c r="K383" s="58"/>
      <c r="L383" s="58"/>
      <c r="M383" s="58"/>
      <c r="N383" s="51"/>
      <c r="O383" s="51"/>
      <c r="P383" s="51"/>
      <c r="Q383" s="51"/>
      <c r="R383" s="139"/>
    </row>
    <row r="384" spans="1:18" ht="14.25">
      <c r="A384" s="149"/>
      <c r="B384" s="224"/>
      <c r="C384" s="224"/>
      <c r="D384" s="224"/>
      <c r="E384" s="224"/>
      <c r="F384" s="224"/>
      <c r="G384" s="224"/>
      <c r="H384" s="59"/>
      <c r="I384" s="58"/>
      <c r="J384" s="88"/>
      <c r="K384" s="58"/>
      <c r="L384" s="58"/>
      <c r="M384" s="58"/>
      <c r="N384" s="51"/>
      <c r="O384" s="51"/>
      <c r="P384" s="51"/>
      <c r="Q384" s="51"/>
      <c r="R384" s="139"/>
    </row>
    <row r="385" spans="1:18" ht="14.25">
      <c r="A385" s="149"/>
      <c r="B385" s="224"/>
      <c r="C385" s="224"/>
      <c r="D385" s="224"/>
      <c r="E385" s="224"/>
      <c r="F385" s="224"/>
      <c r="G385" s="224"/>
      <c r="H385" s="59"/>
      <c r="I385" s="58"/>
      <c r="J385" s="88"/>
      <c r="K385" s="58"/>
      <c r="L385" s="58"/>
      <c r="M385" s="58"/>
      <c r="N385" s="51"/>
      <c r="O385" s="51"/>
      <c r="P385" s="51"/>
      <c r="Q385" s="51"/>
      <c r="R385" s="139"/>
    </row>
    <row r="386" spans="1:18" ht="14.25">
      <c r="A386" s="149"/>
      <c r="B386" s="224"/>
      <c r="C386" s="224"/>
      <c r="D386" s="224"/>
      <c r="E386" s="224"/>
      <c r="F386" s="224"/>
      <c r="G386" s="224"/>
      <c r="H386" s="59"/>
      <c r="I386" s="58"/>
      <c r="J386" s="88"/>
      <c r="K386" s="58"/>
      <c r="L386" s="58"/>
      <c r="M386" s="58"/>
      <c r="N386" s="51"/>
      <c r="O386" s="51"/>
      <c r="P386" s="51"/>
      <c r="Q386" s="51"/>
      <c r="R386" s="139"/>
    </row>
    <row r="387" spans="1:18" ht="14.25">
      <c r="A387" s="149"/>
      <c r="B387" s="224"/>
      <c r="C387" s="224"/>
      <c r="D387" s="224"/>
      <c r="E387" s="224"/>
      <c r="F387" s="224"/>
      <c r="G387" s="224"/>
      <c r="H387" s="59"/>
      <c r="I387" s="58"/>
      <c r="J387" s="88"/>
      <c r="K387" s="58"/>
      <c r="L387" s="58"/>
      <c r="M387" s="58"/>
      <c r="N387" s="51"/>
      <c r="O387" s="51"/>
      <c r="P387" s="51"/>
      <c r="Q387" s="51"/>
      <c r="R387" s="139"/>
    </row>
    <row r="388" spans="1:18" ht="14.25">
      <c r="A388" s="142"/>
      <c r="B388" s="224"/>
      <c r="C388" s="224"/>
      <c r="D388" s="224"/>
      <c r="E388" s="224"/>
      <c r="F388" s="224"/>
      <c r="G388" s="224"/>
      <c r="H388" s="88"/>
      <c r="I388" s="58"/>
      <c r="J388" s="58"/>
      <c r="K388" s="58"/>
      <c r="L388" s="58"/>
      <c r="M388" s="58"/>
      <c r="N388" s="51"/>
      <c r="O388" s="51"/>
      <c r="P388" s="51"/>
      <c r="Q388" s="51"/>
      <c r="R388" s="139"/>
    </row>
    <row r="389" spans="1:18" ht="14.25">
      <c r="A389" s="142"/>
      <c r="B389" s="59"/>
      <c r="C389" s="58"/>
      <c r="D389" s="58"/>
      <c r="E389" s="58"/>
      <c r="F389" s="59"/>
      <c r="G389" s="58"/>
      <c r="H389" s="88"/>
      <c r="I389" s="58"/>
      <c r="J389" s="58"/>
      <c r="K389" s="58"/>
      <c r="L389" s="58"/>
      <c r="M389" s="58"/>
      <c r="N389" s="51"/>
      <c r="O389" s="51"/>
      <c r="P389" s="51"/>
      <c r="Q389" s="51"/>
      <c r="R389" s="139"/>
    </row>
    <row r="390" spans="1:18" ht="14.25">
      <c r="A390" s="142">
        <v>15</v>
      </c>
      <c r="B390" s="59" t="s">
        <v>113</v>
      </c>
      <c r="C390" s="59"/>
      <c r="D390" s="58"/>
      <c r="E390" s="58"/>
      <c r="F390" s="58"/>
      <c r="G390" s="59"/>
      <c r="H390" s="58"/>
      <c r="I390" s="58"/>
      <c r="J390" s="58"/>
      <c r="K390" s="58"/>
      <c r="L390" s="58"/>
      <c r="M390" s="58"/>
      <c r="N390" s="51"/>
      <c r="O390" s="51"/>
      <c r="P390" s="51"/>
      <c r="Q390" s="51"/>
      <c r="R390" s="139"/>
    </row>
    <row r="391" spans="1:18" ht="14.25">
      <c r="A391" s="142"/>
      <c r="B391" s="87"/>
      <c r="C391" s="64"/>
      <c r="D391" s="64"/>
      <c r="E391" s="64"/>
      <c r="F391" s="63"/>
      <c r="G391" s="63"/>
      <c r="H391" s="88" t="s">
        <v>20</v>
      </c>
      <c r="I391" s="58"/>
      <c r="J391" s="58"/>
      <c r="K391" s="58"/>
      <c r="L391" s="58"/>
      <c r="M391" s="58"/>
      <c r="N391" s="51"/>
      <c r="O391" s="51"/>
      <c r="P391" s="51"/>
      <c r="Q391" s="51"/>
      <c r="R391" s="139"/>
    </row>
    <row r="392" spans="1:18" ht="14.25">
      <c r="A392" s="142"/>
      <c r="B392" s="87"/>
      <c r="C392" s="55" t="s">
        <v>309</v>
      </c>
      <c r="D392" s="55"/>
      <c r="E392" s="55"/>
      <c r="F392" s="55"/>
      <c r="G392" s="57" t="s">
        <v>319</v>
      </c>
      <c r="H392" s="6">
        <v>0</v>
      </c>
      <c r="I392" s="58"/>
      <c r="J392" s="58"/>
      <c r="K392" s="58"/>
      <c r="L392" s="58"/>
      <c r="M392" s="58"/>
      <c r="N392" s="51"/>
      <c r="O392" s="51"/>
      <c r="P392" s="51"/>
      <c r="Q392" s="51"/>
      <c r="R392" s="139"/>
    </row>
    <row r="393" spans="1:18" ht="14.25">
      <c r="A393" s="142"/>
      <c r="B393" s="87"/>
      <c r="C393" s="55" t="s">
        <v>310</v>
      </c>
      <c r="D393" s="55"/>
      <c r="E393" s="55"/>
      <c r="F393" s="55"/>
      <c r="G393" s="57" t="s">
        <v>320</v>
      </c>
      <c r="H393" s="6">
        <v>0</v>
      </c>
      <c r="I393" s="58"/>
      <c r="J393" s="58"/>
      <c r="K393" s="58"/>
      <c r="L393" s="58"/>
      <c r="M393" s="58"/>
      <c r="N393" s="51"/>
      <c r="O393" s="51"/>
      <c r="P393" s="51"/>
      <c r="Q393" s="51"/>
      <c r="R393" s="139"/>
    </row>
    <row r="394" spans="1:18" ht="14.25">
      <c r="A394" s="142"/>
      <c r="B394" s="87"/>
      <c r="C394" s="55" t="s">
        <v>311</v>
      </c>
      <c r="D394" s="55"/>
      <c r="E394" s="55"/>
      <c r="F394" s="55"/>
      <c r="G394" s="57" t="s">
        <v>321</v>
      </c>
      <c r="H394" s="6">
        <v>0</v>
      </c>
      <c r="I394" s="58"/>
      <c r="J394" s="58"/>
      <c r="K394" s="58"/>
      <c r="L394" s="58"/>
      <c r="M394" s="58"/>
      <c r="N394" s="51"/>
      <c r="O394" s="51"/>
      <c r="P394" s="51"/>
      <c r="Q394" s="51"/>
      <c r="R394" s="139"/>
    </row>
    <row r="395" spans="1:18" ht="14.25">
      <c r="A395" s="142"/>
      <c r="B395" s="87"/>
      <c r="C395" s="56" t="s">
        <v>226</v>
      </c>
      <c r="D395" s="56"/>
      <c r="E395" s="55"/>
      <c r="F395" s="55"/>
      <c r="G395" s="57" t="s">
        <v>322</v>
      </c>
      <c r="H395" s="19">
        <f>SUM(H392:H394)</f>
        <v>0</v>
      </c>
      <c r="I395" s="58"/>
      <c r="J395" s="58"/>
      <c r="K395" s="58"/>
      <c r="L395" s="58"/>
      <c r="M395" s="58"/>
      <c r="N395" s="51"/>
      <c r="O395" s="51"/>
      <c r="P395" s="51"/>
      <c r="Q395" s="51"/>
      <c r="R395" s="139"/>
    </row>
    <row r="396" spans="1:18" ht="14.25">
      <c r="A396" s="142"/>
      <c r="B396" s="87"/>
      <c r="C396" s="63"/>
      <c r="D396" s="64"/>
      <c r="E396" s="64"/>
      <c r="F396" s="63"/>
      <c r="G396" s="63"/>
      <c r="H396" s="63"/>
      <c r="I396" s="58"/>
      <c r="J396" s="58"/>
      <c r="K396" s="58"/>
      <c r="L396" s="58"/>
      <c r="M396" s="58"/>
      <c r="N396" s="51"/>
      <c r="O396" s="51"/>
      <c r="P396" s="51"/>
      <c r="Q396" s="51"/>
      <c r="R396" s="139"/>
    </row>
    <row r="397" spans="1:18" ht="14.25">
      <c r="A397" s="142"/>
      <c r="B397" s="87"/>
      <c r="C397" s="55" t="s">
        <v>112</v>
      </c>
      <c r="D397" s="55"/>
      <c r="E397" s="55"/>
      <c r="F397" s="55"/>
      <c r="G397" s="57" t="s">
        <v>323</v>
      </c>
      <c r="H397" s="6">
        <v>0</v>
      </c>
      <c r="I397" s="58"/>
      <c r="J397" s="58"/>
      <c r="K397" s="58"/>
      <c r="L397" s="58"/>
      <c r="M397" s="58"/>
      <c r="N397" s="51"/>
      <c r="O397" s="51"/>
      <c r="P397" s="51"/>
      <c r="Q397" s="51"/>
      <c r="R397" s="139"/>
    </row>
    <row r="398" spans="1:18" ht="14.25">
      <c r="A398" s="154"/>
      <c r="B398" s="59"/>
      <c r="C398" s="58"/>
      <c r="D398" s="58"/>
      <c r="E398" s="58"/>
      <c r="F398" s="59"/>
      <c r="G398" s="58"/>
      <c r="H398" s="60"/>
      <c r="I398" s="91"/>
      <c r="J398" s="60"/>
      <c r="K398" s="79"/>
      <c r="L398" s="58"/>
      <c r="M398" s="58"/>
      <c r="N398" s="51"/>
      <c r="O398" s="51"/>
      <c r="P398" s="51"/>
      <c r="Q398" s="51"/>
      <c r="R398" s="139"/>
    </row>
    <row r="399" spans="1:18" ht="14.25">
      <c r="A399" s="155"/>
      <c r="B399" s="15"/>
      <c r="C399" s="217" t="s">
        <v>256</v>
      </c>
      <c r="D399" s="217"/>
      <c r="E399" s="217"/>
      <c r="F399" s="217"/>
      <c r="G399" s="217"/>
      <c r="H399" s="217"/>
      <c r="I399" s="91"/>
      <c r="J399" s="60"/>
      <c r="K399" s="79"/>
      <c r="L399" s="58"/>
      <c r="M399" s="58"/>
      <c r="N399" s="51"/>
      <c r="O399" s="51"/>
      <c r="P399" s="51"/>
      <c r="Q399" s="51"/>
      <c r="R399" s="139"/>
    </row>
    <row r="400" spans="1:18" ht="14.25">
      <c r="A400" s="155"/>
      <c r="B400" s="15"/>
      <c r="C400" s="224"/>
      <c r="D400" s="224"/>
      <c r="E400" s="224"/>
      <c r="F400" s="224"/>
      <c r="G400" s="224"/>
      <c r="H400" s="224"/>
      <c r="I400" s="91"/>
      <c r="J400" s="60"/>
      <c r="K400" s="79"/>
      <c r="L400" s="58"/>
      <c r="M400" s="58"/>
      <c r="N400" s="51"/>
      <c r="O400" s="51"/>
      <c r="P400" s="51"/>
      <c r="Q400" s="51"/>
      <c r="R400" s="139"/>
    </row>
    <row r="401" spans="1:18" ht="14.25">
      <c r="A401" s="155"/>
      <c r="B401" s="15"/>
      <c r="C401" s="224"/>
      <c r="D401" s="224"/>
      <c r="E401" s="224"/>
      <c r="F401" s="224"/>
      <c r="G401" s="224"/>
      <c r="H401" s="224"/>
      <c r="I401" s="91"/>
      <c r="J401" s="60"/>
      <c r="K401" s="79"/>
      <c r="L401" s="58"/>
      <c r="M401" s="58"/>
      <c r="N401" s="51"/>
      <c r="O401" s="51"/>
      <c r="P401" s="51"/>
      <c r="Q401" s="51"/>
      <c r="R401" s="139"/>
    </row>
    <row r="402" spans="1:18" ht="14.25">
      <c r="A402" s="155"/>
      <c r="B402" s="15"/>
      <c r="C402" s="224"/>
      <c r="D402" s="224"/>
      <c r="E402" s="224"/>
      <c r="F402" s="224"/>
      <c r="G402" s="224"/>
      <c r="H402" s="224"/>
      <c r="I402" s="91"/>
      <c r="J402" s="60"/>
      <c r="K402" s="79"/>
      <c r="L402" s="58"/>
      <c r="M402" s="58"/>
      <c r="N402" s="51"/>
      <c r="O402" s="51"/>
      <c r="P402" s="51"/>
      <c r="Q402" s="51"/>
      <c r="R402" s="139"/>
    </row>
    <row r="403" spans="1:18" ht="14.25">
      <c r="A403" s="155"/>
      <c r="B403" s="15"/>
      <c r="C403" s="224"/>
      <c r="D403" s="224"/>
      <c r="E403" s="224"/>
      <c r="F403" s="224"/>
      <c r="G403" s="224"/>
      <c r="H403" s="224"/>
      <c r="I403" s="91"/>
      <c r="J403" s="60"/>
      <c r="K403" s="79"/>
      <c r="L403" s="58"/>
      <c r="M403" s="58"/>
      <c r="N403" s="51"/>
      <c r="O403" s="51"/>
      <c r="P403" s="51"/>
      <c r="Q403" s="51"/>
      <c r="R403" s="139"/>
    </row>
    <row r="404" spans="1:18" ht="14.25">
      <c r="A404" s="155"/>
      <c r="B404" s="15"/>
      <c r="C404" s="224"/>
      <c r="D404" s="224"/>
      <c r="E404" s="224"/>
      <c r="F404" s="224"/>
      <c r="G404" s="224"/>
      <c r="H404" s="224"/>
      <c r="I404" s="91"/>
      <c r="J404" s="60"/>
      <c r="K404" s="79"/>
      <c r="L404" s="58"/>
      <c r="M404" s="58"/>
      <c r="N404" s="51"/>
      <c r="O404" s="51"/>
      <c r="P404" s="51"/>
      <c r="Q404" s="51"/>
      <c r="R404" s="139"/>
    </row>
    <row r="405" spans="1:18" ht="14.25">
      <c r="A405" s="155"/>
      <c r="B405" s="15"/>
      <c r="C405" s="224"/>
      <c r="D405" s="224"/>
      <c r="E405" s="224"/>
      <c r="F405" s="224"/>
      <c r="G405" s="224"/>
      <c r="H405" s="224"/>
      <c r="I405" s="91"/>
      <c r="J405" s="60"/>
      <c r="K405" s="79"/>
      <c r="L405" s="58"/>
      <c r="M405" s="58"/>
      <c r="N405" s="51"/>
      <c r="O405" s="51"/>
      <c r="P405" s="51"/>
      <c r="Q405" s="51"/>
      <c r="R405" s="139"/>
    </row>
    <row r="406" spans="1:18" ht="14.25">
      <c r="A406" s="155"/>
      <c r="B406" s="15"/>
      <c r="C406" s="224"/>
      <c r="D406" s="224"/>
      <c r="E406" s="224"/>
      <c r="F406" s="224"/>
      <c r="G406" s="224"/>
      <c r="H406" s="224"/>
      <c r="I406" s="91"/>
      <c r="J406" s="60"/>
      <c r="K406" s="79"/>
      <c r="L406" s="58"/>
      <c r="M406" s="58"/>
      <c r="N406" s="51"/>
      <c r="O406" s="51"/>
      <c r="P406" s="51"/>
      <c r="Q406" s="51"/>
      <c r="R406" s="139"/>
    </row>
    <row r="407" spans="1:18" ht="14.25">
      <c r="A407" s="169"/>
      <c r="B407" s="170"/>
      <c r="C407" s="65"/>
      <c r="D407" s="65"/>
      <c r="E407" s="65"/>
      <c r="F407" s="70"/>
      <c r="G407" s="65"/>
      <c r="H407" s="171"/>
      <c r="I407" s="172"/>
      <c r="J407" s="171"/>
      <c r="K407" s="173"/>
      <c r="L407" s="65"/>
      <c r="M407" s="65"/>
      <c r="N407" s="174"/>
      <c r="O407" s="174"/>
      <c r="P407" s="174"/>
      <c r="Q407" s="174"/>
      <c r="R407" s="175"/>
    </row>
    <row r="408" spans="1:18" ht="15">
      <c r="A408" s="156" t="s">
        <v>91</v>
      </c>
      <c r="B408" s="101"/>
      <c r="C408" s="107"/>
      <c r="D408" s="107"/>
      <c r="E408" s="107"/>
      <c r="F408" s="101"/>
      <c r="G408" s="107"/>
      <c r="H408" s="102"/>
      <c r="I408" s="103"/>
      <c r="J408" s="102"/>
      <c r="K408" s="104"/>
      <c r="L408" s="107"/>
      <c r="M408" s="107"/>
      <c r="N408" s="32"/>
      <c r="O408" s="32"/>
      <c r="P408" s="32"/>
      <c r="Q408" s="32"/>
      <c r="R408" s="157"/>
    </row>
    <row r="409" spans="1:18" ht="15">
      <c r="A409" s="229" t="s">
        <v>92</v>
      </c>
      <c r="B409" s="230"/>
      <c r="C409" s="230"/>
      <c r="D409" s="230"/>
      <c r="E409" s="230"/>
      <c r="F409" s="230"/>
      <c r="G409" s="230"/>
      <c r="H409" s="230"/>
      <c r="I409" s="230"/>
      <c r="J409" s="230"/>
      <c r="K409" s="230"/>
      <c r="L409" s="32"/>
      <c r="M409" s="32"/>
      <c r="N409" s="32"/>
      <c r="O409" s="32"/>
      <c r="P409" s="32"/>
      <c r="Q409" s="32"/>
      <c r="R409" s="157"/>
    </row>
    <row r="410" spans="1:18" ht="15">
      <c r="A410" s="229"/>
      <c r="B410" s="230"/>
      <c r="C410" s="230"/>
      <c r="D410" s="230"/>
      <c r="E410" s="230"/>
      <c r="F410" s="230"/>
      <c r="G410" s="230"/>
      <c r="H410" s="230"/>
      <c r="I410" s="230"/>
      <c r="J410" s="230"/>
      <c r="K410" s="230"/>
      <c r="L410" s="158"/>
      <c r="M410" s="158"/>
      <c r="N410" s="158"/>
      <c r="O410" s="158"/>
      <c r="P410" s="158"/>
      <c r="Q410" s="158"/>
      <c r="R410" s="157"/>
    </row>
    <row r="411" spans="1:18" ht="15">
      <c r="A411" s="211" t="s">
        <v>93</v>
      </c>
      <c r="B411" s="212"/>
      <c r="C411" s="212"/>
      <c r="D411" s="212"/>
      <c r="E411" s="212"/>
      <c r="F411" s="212"/>
      <c r="G411" s="212"/>
      <c r="H411" s="212"/>
      <c r="I411" s="212"/>
      <c r="J411" s="212"/>
      <c r="K411" s="212"/>
      <c r="L411" s="158"/>
      <c r="M411" s="158"/>
      <c r="N411" s="158"/>
      <c r="O411" s="158"/>
      <c r="P411" s="158"/>
      <c r="Q411" s="158"/>
      <c r="R411" s="157"/>
    </row>
    <row r="412" spans="1:18" ht="33" customHeight="1">
      <c r="A412" s="227" t="s">
        <v>356</v>
      </c>
      <c r="B412" s="228"/>
      <c r="C412" s="228"/>
      <c r="D412" s="228"/>
      <c r="E412" s="228"/>
      <c r="F412" s="228"/>
      <c r="G412" s="228"/>
      <c r="H412" s="228"/>
      <c r="I412" s="228"/>
      <c r="J412" s="228"/>
      <c r="K412" s="228"/>
      <c r="L412" s="158"/>
      <c r="M412" s="158"/>
      <c r="N412" s="158"/>
      <c r="O412" s="158"/>
      <c r="P412" s="158"/>
      <c r="Q412" s="158"/>
      <c r="R412" s="204"/>
    </row>
    <row r="413" spans="1:18" ht="70.5" customHeight="1">
      <c r="A413" s="213" t="s">
        <v>247</v>
      </c>
      <c r="B413" s="214"/>
      <c r="C413" s="214"/>
      <c r="D413" s="214"/>
      <c r="E413" s="214"/>
      <c r="F413" s="214"/>
      <c r="G413" s="214"/>
      <c r="H413" s="214"/>
      <c r="I413" s="214"/>
      <c r="J413" s="214"/>
      <c r="K413" s="214"/>
      <c r="L413" s="158"/>
      <c r="M413" s="158"/>
      <c r="N413" s="158"/>
      <c r="O413" s="158"/>
      <c r="P413" s="158"/>
      <c r="Q413" s="158"/>
      <c r="R413" s="159"/>
    </row>
    <row r="414" spans="1:18" ht="15">
      <c r="A414" s="213" t="s">
        <v>94</v>
      </c>
      <c r="B414" s="214"/>
      <c r="C414" s="214"/>
      <c r="D414" s="214"/>
      <c r="E414" s="214"/>
      <c r="F414" s="214"/>
      <c r="G414" s="214"/>
      <c r="H414" s="214"/>
      <c r="I414" s="214"/>
      <c r="J414" s="214"/>
      <c r="K414" s="214"/>
      <c r="L414" s="158"/>
      <c r="M414" s="158"/>
      <c r="N414" s="158"/>
      <c r="O414" s="158"/>
      <c r="P414" s="158"/>
      <c r="Q414" s="158"/>
      <c r="R414" s="159"/>
    </row>
    <row r="415" spans="1:18" ht="33" customHeight="1">
      <c r="A415" s="213" t="s">
        <v>95</v>
      </c>
      <c r="B415" s="214"/>
      <c r="C415" s="214"/>
      <c r="D415" s="214"/>
      <c r="E415" s="214"/>
      <c r="F415" s="214"/>
      <c r="G415" s="214"/>
      <c r="H415" s="214"/>
      <c r="I415" s="214"/>
      <c r="J415" s="214"/>
      <c r="K415" s="214"/>
      <c r="L415" s="158"/>
      <c r="M415" s="158"/>
      <c r="N415" s="158"/>
      <c r="O415" s="158"/>
      <c r="P415" s="158"/>
      <c r="Q415" s="158"/>
      <c r="R415" s="159"/>
    </row>
    <row r="416" spans="1:18" ht="15">
      <c r="A416" s="213" t="s">
        <v>96</v>
      </c>
      <c r="B416" s="214"/>
      <c r="C416" s="214"/>
      <c r="D416" s="214"/>
      <c r="E416" s="214"/>
      <c r="F416" s="214"/>
      <c r="G416" s="214"/>
      <c r="H416" s="214"/>
      <c r="I416" s="214"/>
      <c r="J416" s="214"/>
      <c r="K416" s="214"/>
      <c r="L416" s="158"/>
      <c r="M416" s="158"/>
      <c r="N416" s="158"/>
      <c r="O416" s="158"/>
      <c r="P416" s="158"/>
      <c r="Q416" s="158"/>
      <c r="R416" s="159"/>
    </row>
    <row r="417" spans="1:18" ht="15">
      <c r="A417" s="213" t="s">
        <v>97</v>
      </c>
      <c r="B417" s="214"/>
      <c r="C417" s="214"/>
      <c r="D417" s="214"/>
      <c r="E417" s="214"/>
      <c r="F417" s="214"/>
      <c r="G417" s="214"/>
      <c r="H417" s="214"/>
      <c r="I417" s="214"/>
      <c r="J417" s="214"/>
      <c r="K417" s="214"/>
      <c r="L417" s="158"/>
      <c r="M417" s="158"/>
      <c r="N417" s="158"/>
      <c r="O417" s="158"/>
      <c r="P417" s="158"/>
      <c r="Q417" s="158"/>
      <c r="R417" s="159"/>
    </row>
    <row r="418" spans="1:18" ht="15">
      <c r="A418" s="213" t="s">
        <v>98</v>
      </c>
      <c r="B418" s="214"/>
      <c r="C418" s="214"/>
      <c r="D418" s="214"/>
      <c r="E418" s="214"/>
      <c r="F418" s="214"/>
      <c r="G418" s="214"/>
      <c r="H418" s="214"/>
      <c r="I418" s="214"/>
      <c r="J418" s="214"/>
      <c r="K418" s="214"/>
      <c r="L418" s="158"/>
      <c r="M418" s="158"/>
      <c r="N418" s="158"/>
      <c r="O418" s="158"/>
      <c r="P418" s="158"/>
      <c r="Q418" s="158"/>
      <c r="R418" s="159"/>
    </row>
    <row r="419" spans="1:18" ht="34.5" customHeight="1">
      <c r="A419" s="213" t="s">
        <v>111</v>
      </c>
      <c r="B419" s="214"/>
      <c r="C419" s="214"/>
      <c r="D419" s="214"/>
      <c r="E419" s="214"/>
      <c r="F419" s="214"/>
      <c r="G419" s="214"/>
      <c r="H419" s="214"/>
      <c r="I419" s="214"/>
      <c r="J419" s="214"/>
      <c r="K419" s="214"/>
      <c r="L419" s="158"/>
      <c r="M419" s="158"/>
      <c r="N419" s="158"/>
      <c r="O419" s="158"/>
      <c r="P419" s="158"/>
      <c r="Q419" s="158"/>
      <c r="R419" s="159"/>
    </row>
    <row r="420" spans="1:18" ht="15">
      <c r="A420" s="225" t="s">
        <v>99</v>
      </c>
      <c r="B420" s="226"/>
      <c r="C420" s="226"/>
      <c r="D420" s="226"/>
      <c r="E420" s="226"/>
      <c r="F420" s="226"/>
      <c r="G420" s="226"/>
      <c r="H420" s="226"/>
      <c r="I420" s="226"/>
      <c r="J420" s="226"/>
      <c r="K420" s="226"/>
      <c r="L420" s="107"/>
      <c r="M420" s="107"/>
      <c r="N420" s="32"/>
      <c r="O420" s="32"/>
      <c r="P420" s="32"/>
      <c r="Q420" s="32"/>
      <c r="R420" s="157"/>
    </row>
    <row r="421" spans="1:18" ht="56.25" customHeight="1">
      <c r="A421" s="218" t="s">
        <v>353</v>
      </c>
      <c r="B421" s="219"/>
      <c r="C421" s="219"/>
      <c r="D421" s="219"/>
      <c r="E421" s="219"/>
      <c r="F421" s="219"/>
      <c r="G421" s="219"/>
      <c r="H421" s="219"/>
      <c r="I421" s="219"/>
      <c r="J421" s="219"/>
      <c r="K421" s="219"/>
      <c r="L421" s="105"/>
      <c r="M421" s="105"/>
      <c r="N421" s="105"/>
      <c r="O421" s="105"/>
      <c r="P421" s="105"/>
      <c r="Q421" s="105"/>
      <c r="R421" s="160"/>
    </row>
    <row r="422" spans="1:18" ht="108.75" customHeight="1">
      <c r="A422" s="209" t="s">
        <v>352</v>
      </c>
      <c r="B422" s="210"/>
      <c r="C422" s="210"/>
      <c r="D422" s="210"/>
      <c r="E422" s="210"/>
      <c r="F422" s="210"/>
      <c r="G422" s="210"/>
      <c r="H422" s="210"/>
      <c r="I422" s="210"/>
      <c r="J422" s="210"/>
      <c r="K422" s="210"/>
      <c r="L422" s="105"/>
      <c r="M422" s="105"/>
      <c r="N422" s="105"/>
      <c r="O422" s="105"/>
      <c r="P422" s="105"/>
      <c r="Q422" s="105"/>
      <c r="R422" s="160"/>
    </row>
    <row r="423" spans="1:18" ht="112.5" customHeight="1">
      <c r="A423" s="209" t="s">
        <v>354</v>
      </c>
      <c r="B423" s="210"/>
      <c r="C423" s="210"/>
      <c r="D423" s="210"/>
      <c r="E423" s="210"/>
      <c r="F423" s="210"/>
      <c r="G423" s="210"/>
      <c r="H423" s="210"/>
      <c r="I423" s="210"/>
      <c r="J423" s="210"/>
      <c r="K423" s="210"/>
      <c r="L423" s="105"/>
      <c r="M423" s="105"/>
      <c r="N423" s="105"/>
      <c r="O423" s="105"/>
      <c r="P423" s="105"/>
      <c r="Q423" s="105"/>
      <c r="R423" s="160"/>
    </row>
    <row r="424" spans="1:18" ht="129.75" customHeight="1">
      <c r="A424" s="213" t="s">
        <v>355</v>
      </c>
      <c r="B424" s="214"/>
      <c r="C424" s="214"/>
      <c r="D424" s="214"/>
      <c r="E424" s="214"/>
      <c r="F424" s="214"/>
      <c r="G424" s="214"/>
      <c r="H424" s="214"/>
      <c r="I424" s="214"/>
      <c r="J424" s="214"/>
      <c r="K424" s="214"/>
      <c r="L424" s="105"/>
      <c r="M424" s="105"/>
      <c r="N424" s="105"/>
      <c r="O424" s="105"/>
      <c r="P424" s="105"/>
      <c r="Q424" s="105"/>
      <c r="R424" s="160"/>
    </row>
    <row r="425" spans="1:18" ht="38.25" customHeight="1">
      <c r="A425" s="220" t="s">
        <v>239</v>
      </c>
      <c r="B425" s="221"/>
      <c r="C425" s="221"/>
      <c r="D425" s="221"/>
      <c r="E425" s="221"/>
      <c r="F425" s="221"/>
      <c r="G425" s="221"/>
      <c r="H425" s="221"/>
      <c r="I425" s="221"/>
      <c r="J425" s="221"/>
      <c r="K425" s="221"/>
      <c r="L425" s="105"/>
      <c r="M425" s="105"/>
      <c r="N425" s="105"/>
      <c r="O425" s="105"/>
      <c r="P425" s="105"/>
      <c r="Q425" s="105"/>
      <c r="R425" s="160"/>
    </row>
    <row r="426" spans="1:18" ht="36.75" customHeight="1">
      <c r="A426" s="213" t="s">
        <v>240</v>
      </c>
      <c r="B426" s="214"/>
      <c r="C426" s="214"/>
      <c r="D426" s="214"/>
      <c r="E426" s="214"/>
      <c r="F426" s="214"/>
      <c r="G426" s="214"/>
      <c r="H426" s="214"/>
      <c r="I426" s="214"/>
      <c r="J426" s="214"/>
      <c r="K426" s="214"/>
      <c r="L426" s="105"/>
      <c r="M426" s="105"/>
      <c r="N426" s="105"/>
      <c r="O426" s="105"/>
      <c r="P426" s="105"/>
      <c r="Q426" s="105"/>
      <c r="R426" s="160"/>
    </row>
    <row r="427" spans="1:18" ht="81.75" customHeight="1">
      <c r="A427" s="215" t="s">
        <v>327</v>
      </c>
      <c r="B427" s="216"/>
      <c r="C427" s="216"/>
      <c r="D427" s="216"/>
      <c r="E427" s="216"/>
      <c r="F427" s="216"/>
      <c r="G427" s="216"/>
      <c r="H427" s="216"/>
      <c r="I427" s="216"/>
      <c r="J427" s="216"/>
      <c r="K427" s="216"/>
      <c r="L427" s="105"/>
      <c r="M427" s="105"/>
      <c r="N427" s="105"/>
      <c r="O427" s="105"/>
      <c r="P427" s="105"/>
      <c r="Q427" s="105"/>
      <c r="R427" s="160"/>
    </row>
    <row r="428" spans="1:18" ht="15">
      <c r="A428" s="205" t="s">
        <v>341</v>
      </c>
      <c r="B428" s="206"/>
      <c r="C428" s="206"/>
      <c r="D428" s="206"/>
      <c r="E428" s="206"/>
      <c r="F428" s="206"/>
      <c r="G428" s="206"/>
      <c r="H428" s="206"/>
      <c r="I428" s="206"/>
      <c r="J428" s="206"/>
      <c r="K428" s="206"/>
      <c r="L428" s="107"/>
      <c r="M428" s="107"/>
      <c r="N428" s="32"/>
      <c r="O428" s="32"/>
      <c r="P428" s="32"/>
      <c r="Q428" s="32"/>
      <c r="R428" s="157"/>
    </row>
    <row r="429" spans="1:18" ht="15">
      <c r="A429" s="207" t="s">
        <v>268</v>
      </c>
      <c r="B429" s="208"/>
      <c r="C429" s="208"/>
      <c r="D429" s="208"/>
      <c r="E429" s="208"/>
      <c r="F429" s="208"/>
      <c r="G429" s="208"/>
      <c r="H429" s="208"/>
      <c r="I429" s="208"/>
      <c r="J429" s="208"/>
      <c r="K429" s="208"/>
      <c r="L429" s="107"/>
      <c r="M429" s="107"/>
      <c r="N429" s="32"/>
      <c r="O429" s="32"/>
      <c r="P429" s="32"/>
      <c r="Q429" s="32"/>
      <c r="R429" s="157"/>
    </row>
    <row r="430" spans="1:18" ht="15">
      <c r="A430" s="211" t="s">
        <v>269</v>
      </c>
      <c r="B430" s="212"/>
      <c r="C430" s="212"/>
      <c r="D430" s="212"/>
      <c r="E430" s="212"/>
      <c r="F430" s="212"/>
      <c r="G430" s="212"/>
      <c r="H430" s="212"/>
      <c r="I430" s="212"/>
      <c r="J430" s="212"/>
      <c r="K430" s="212"/>
      <c r="L430" s="107"/>
      <c r="M430" s="107"/>
      <c r="N430" s="32"/>
      <c r="O430" s="32"/>
      <c r="P430" s="32"/>
      <c r="Q430" s="32"/>
      <c r="R430" s="157"/>
    </row>
    <row r="431" spans="1:18" ht="15">
      <c r="A431" s="211" t="s">
        <v>270</v>
      </c>
      <c r="B431" s="212"/>
      <c r="C431" s="212"/>
      <c r="D431" s="212"/>
      <c r="E431" s="212"/>
      <c r="F431" s="212"/>
      <c r="G431" s="212"/>
      <c r="H431" s="212"/>
      <c r="I431" s="212"/>
      <c r="J431" s="212"/>
      <c r="K431" s="212"/>
      <c r="L431" s="106"/>
      <c r="M431" s="106"/>
      <c r="N431" s="106"/>
      <c r="O431" s="106"/>
      <c r="P431" s="106"/>
      <c r="Q431" s="106"/>
      <c r="R431" s="161"/>
    </row>
    <row r="432" spans="1:18" ht="63.75" customHeight="1">
      <c r="A432" s="213" t="s">
        <v>271</v>
      </c>
      <c r="B432" s="214"/>
      <c r="C432" s="214"/>
      <c r="D432" s="214"/>
      <c r="E432" s="214"/>
      <c r="F432" s="214"/>
      <c r="G432" s="214"/>
      <c r="H432" s="214"/>
      <c r="I432" s="214"/>
      <c r="J432" s="214"/>
      <c r="K432" s="214"/>
      <c r="L432" s="107"/>
      <c r="M432" s="107"/>
      <c r="N432" s="32"/>
      <c r="O432" s="32"/>
      <c r="P432" s="32"/>
      <c r="Q432" s="32"/>
      <c r="R432" s="157"/>
    </row>
    <row r="433" spans="1:18" ht="31.5" customHeight="1">
      <c r="A433" s="209" t="s">
        <v>272</v>
      </c>
      <c r="B433" s="210"/>
      <c r="C433" s="210"/>
      <c r="D433" s="210"/>
      <c r="E433" s="210"/>
      <c r="F433" s="210"/>
      <c r="G433" s="210"/>
      <c r="H433" s="210"/>
      <c r="I433" s="210"/>
      <c r="J433" s="210"/>
      <c r="K433" s="210"/>
      <c r="L433" s="107"/>
      <c r="M433" s="107"/>
      <c r="N433" s="32"/>
      <c r="O433" s="32"/>
      <c r="P433" s="32"/>
      <c r="Q433" s="32"/>
      <c r="R433" s="157"/>
    </row>
    <row r="434" spans="1:18" ht="15">
      <c r="A434" s="211" t="s">
        <v>273</v>
      </c>
      <c r="B434" s="212"/>
      <c r="C434" s="212"/>
      <c r="D434" s="212"/>
      <c r="E434" s="212"/>
      <c r="F434" s="212"/>
      <c r="G434" s="212"/>
      <c r="H434" s="212"/>
      <c r="I434" s="212"/>
      <c r="J434" s="212"/>
      <c r="K434" s="212"/>
      <c r="L434" s="107"/>
      <c r="M434" s="107"/>
      <c r="N434" s="32"/>
      <c r="O434" s="32"/>
      <c r="P434" s="32"/>
      <c r="Q434" s="32"/>
      <c r="R434" s="157"/>
    </row>
    <row r="435" spans="1:18" ht="15">
      <c r="A435" s="211" t="s">
        <v>274</v>
      </c>
      <c r="B435" s="212"/>
      <c r="C435" s="212"/>
      <c r="D435" s="212"/>
      <c r="E435" s="212"/>
      <c r="F435" s="212"/>
      <c r="G435" s="212"/>
      <c r="H435" s="212"/>
      <c r="I435" s="212"/>
      <c r="J435" s="212"/>
      <c r="K435" s="212"/>
      <c r="L435" s="105"/>
      <c r="M435" s="105"/>
      <c r="N435" s="105"/>
      <c r="O435" s="105"/>
      <c r="P435" s="105"/>
      <c r="Q435" s="105"/>
      <c r="R435" s="160"/>
    </row>
    <row r="436" spans="1:18" ht="65.25" customHeight="1">
      <c r="A436" s="209" t="s">
        <v>275</v>
      </c>
      <c r="B436" s="210"/>
      <c r="C436" s="210"/>
      <c r="D436" s="210"/>
      <c r="E436" s="210"/>
      <c r="F436" s="210"/>
      <c r="G436" s="210"/>
      <c r="H436" s="210"/>
      <c r="I436" s="210"/>
      <c r="J436" s="210"/>
      <c r="K436" s="210"/>
      <c r="L436" s="105"/>
      <c r="M436" s="105"/>
      <c r="N436" s="105"/>
      <c r="O436" s="105"/>
      <c r="P436" s="105"/>
      <c r="Q436" s="105"/>
      <c r="R436" s="160"/>
    </row>
    <row r="437" spans="1:18" ht="80.25" customHeight="1">
      <c r="A437" s="209" t="s">
        <v>276</v>
      </c>
      <c r="B437" s="210"/>
      <c r="C437" s="210"/>
      <c r="D437" s="210"/>
      <c r="E437" s="210"/>
      <c r="F437" s="210"/>
      <c r="G437" s="210"/>
      <c r="H437" s="210"/>
      <c r="I437" s="210"/>
      <c r="J437" s="210"/>
      <c r="K437" s="210"/>
      <c r="L437" s="107"/>
      <c r="M437" s="107"/>
      <c r="N437" s="32"/>
      <c r="O437" s="32"/>
      <c r="P437" s="32"/>
      <c r="Q437" s="32"/>
      <c r="R437" s="157"/>
    </row>
    <row r="438" spans="1:18" ht="65.25" customHeight="1">
      <c r="A438" s="209" t="s">
        <v>277</v>
      </c>
      <c r="B438" s="210"/>
      <c r="C438" s="210"/>
      <c r="D438" s="210"/>
      <c r="E438" s="210"/>
      <c r="F438" s="210"/>
      <c r="G438" s="210"/>
      <c r="H438" s="210"/>
      <c r="I438" s="210"/>
      <c r="J438" s="210"/>
      <c r="K438" s="210"/>
      <c r="L438" s="107"/>
      <c r="M438" s="107"/>
      <c r="N438" s="32"/>
      <c r="O438" s="32"/>
      <c r="P438" s="32"/>
      <c r="Q438" s="32"/>
      <c r="R438" s="157"/>
    </row>
    <row r="439" spans="1:18" ht="39.75" customHeight="1">
      <c r="A439" s="209" t="s">
        <v>278</v>
      </c>
      <c r="B439" s="210"/>
      <c r="C439" s="210"/>
      <c r="D439" s="210"/>
      <c r="E439" s="210"/>
      <c r="F439" s="210"/>
      <c r="G439" s="210"/>
      <c r="H439" s="210"/>
      <c r="I439" s="210"/>
      <c r="J439" s="210"/>
      <c r="K439" s="210"/>
      <c r="L439" s="107"/>
      <c r="M439" s="107"/>
      <c r="N439" s="32"/>
      <c r="O439" s="32"/>
      <c r="P439" s="32"/>
      <c r="Q439" s="32"/>
      <c r="R439" s="157"/>
    </row>
    <row r="440" spans="1:18" ht="51" customHeight="1">
      <c r="A440" s="209" t="s">
        <v>279</v>
      </c>
      <c r="B440" s="210"/>
      <c r="C440" s="210"/>
      <c r="D440" s="210"/>
      <c r="E440" s="210"/>
      <c r="F440" s="210"/>
      <c r="G440" s="210"/>
      <c r="H440" s="210"/>
      <c r="I440" s="210"/>
      <c r="J440" s="210"/>
      <c r="K440" s="210"/>
      <c r="L440" s="107"/>
      <c r="M440" s="107"/>
      <c r="N440" s="32"/>
      <c r="O440" s="32"/>
      <c r="P440" s="32"/>
      <c r="Q440" s="32"/>
      <c r="R440" s="157"/>
    </row>
    <row r="441" spans="1:18" ht="15">
      <c r="A441" s="209" t="s">
        <v>280</v>
      </c>
      <c r="B441" s="210"/>
      <c r="C441" s="210"/>
      <c r="D441" s="210"/>
      <c r="E441" s="210"/>
      <c r="F441" s="210"/>
      <c r="G441" s="210"/>
      <c r="H441" s="210"/>
      <c r="I441" s="210"/>
      <c r="J441" s="210"/>
      <c r="K441" s="210"/>
      <c r="L441" s="107"/>
      <c r="M441" s="107"/>
      <c r="N441" s="32"/>
      <c r="O441" s="32"/>
      <c r="P441" s="32"/>
      <c r="Q441" s="32"/>
      <c r="R441" s="157"/>
    </row>
    <row r="442" spans="1:18" ht="15">
      <c r="A442" s="209" t="s">
        <v>281</v>
      </c>
      <c r="B442" s="210"/>
      <c r="C442" s="210"/>
      <c r="D442" s="210"/>
      <c r="E442" s="210"/>
      <c r="F442" s="210"/>
      <c r="G442" s="210"/>
      <c r="H442" s="210"/>
      <c r="I442" s="210"/>
      <c r="J442" s="210"/>
      <c r="K442" s="210"/>
      <c r="L442" s="107"/>
      <c r="M442" s="107"/>
      <c r="N442" s="32"/>
      <c r="O442" s="32"/>
      <c r="P442" s="32"/>
      <c r="Q442" s="32"/>
      <c r="R442" s="157"/>
    </row>
    <row r="443" spans="1:18" ht="15">
      <c r="A443" s="209" t="s">
        <v>282</v>
      </c>
      <c r="B443" s="210"/>
      <c r="C443" s="210"/>
      <c r="D443" s="210"/>
      <c r="E443" s="210"/>
      <c r="F443" s="210"/>
      <c r="G443" s="210"/>
      <c r="H443" s="210"/>
      <c r="I443" s="210"/>
      <c r="J443" s="210"/>
      <c r="K443" s="210"/>
      <c r="L443" s="107"/>
      <c r="M443" s="107"/>
      <c r="N443" s="32"/>
      <c r="O443" s="32"/>
      <c r="P443" s="32"/>
      <c r="Q443" s="32"/>
      <c r="R443" s="157"/>
    </row>
    <row r="444" spans="1:18" ht="30.75" customHeight="1">
      <c r="A444" s="209" t="s">
        <v>283</v>
      </c>
      <c r="B444" s="210"/>
      <c r="C444" s="210"/>
      <c r="D444" s="210"/>
      <c r="E444" s="210"/>
      <c r="F444" s="210"/>
      <c r="G444" s="210"/>
      <c r="H444" s="210"/>
      <c r="I444" s="210"/>
      <c r="J444" s="210"/>
      <c r="K444" s="210"/>
      <c r="L444" s="107"/>
      <c r="M444" s="107"/>
      <c r="N444" s="32"/>
      <c r="O444" s="32"/>
      <c r="P444" s="32"/>
      <c r="Q444" s="32"/>
      <c r="R444" s="157"/>
    </row>
    <row r="445" spans="1:18" ht="79.5" customHeight="1">
      <c r="A445" s="213" t="s">
        <v>284</v>
      </c>
      <c r="B445" s="214"/>
      <c r="C445" s="214"/>
      <c r="D445" s="214"/>
      <c r="E445" s="214"/>
      <c r="F445" s="214"/>
      <c r="G445" s="214"/>
      <c r="H445" s="214"/>
      <c r="I445" s="214"/>
      <c r="J445" s="214"/>
      <c r="K445" s="214"/>
      <c r="L445" s="107"/>
      <c r="M445" s="107"/>
      <c r="N445" s="32"/>
      <c r="O445" s="32"/>
      <c r="P445" s="32"/>
      <c r="Q445" s="32"/>
      <c r="R445" s="157"/>
    </row>
    <row r="446" spans="1:18" ht="81" customHeight="1">
      <c r="A446" s="213" t="s">
        <v>315</v>
      </c>
      <c r="B446" s="214"/>
      <c r="C446" s="214"/>
      <c r="D446" s="214"/>
      <c r="E446" s="214"/>
      <c r="F446" s="214"/>
      <c r="G446" s="214"/>
      <c r="H446" s="214"/>
      <c r="I446" s="214"/>
      <c r="J446" s="214"/>
      <c r="K446" s="214"/>
      <c r="L446" s="107"/>
      <c r="M446" s="107"/>
      <c r="N446" s="32"/>
      <c r="O446" s="32"/>
      <c r="P446" s="32"/>
      <c r="Q446" s="32"/>
      <c r="R446" s="157"/>
    </row>
    <row r="447" spans="1:18" ht="60.75" customHeight="1">
      <c r="A447" s="213" t="s">
        <v>314</v>
      </c>
      <c r="B447" s="214"/>
      <c r="C447" s="214"/>
      <c r="D447" s="214"/>
      <c r="E447" s="214"/>
      <c r="F447" s="214"/>
      <c r="G447" s="214"/>
      <c r="H447" s="214"/>
      <c r="I447" s="214"/>
      <c r="J447" s="214"/>
      <c r="K447" s="214"/>
      <c r="L447" s="107"/>
      <c r="M447" s="107"/>
      <c r="N447" s="32"/>
      <c r="O447" s="32"/>
      <c r="P447" s="32"/>
      <c r="Q447" s="32"/>
      <c r="R447" s="157"/>
    </row>
    <row r="448" spans="1:18" ht="49.5" customHeight="1">
      <c r="A448" s="213" t="s">
        <v>257</v>
      </c>
      <c r="B448" s="214"/>
      <c r="C448" s="214"/>
      <c r="D448" s="214"/>
      <c r="E448" s="214"/>
      <c r="F448" s="214"/>
      <c r="G448" s="214"/>
      <c r="H448" s="214"/>
      <c r="I448" s="214"/>
      <c r="J448" s="214"/>
      <c r="K448" s="214"/>
      <c r="L448" s="107"/>
      <c r="M448" s="107"/>
      <c r="N448" s="32"/>
      <c r="O448" s="32"/>
      <c r="P448" s="32"/>
      <c r="Q448" s="32"/>
      <c r="R448" s="157"/>
    </row>
    <row r="449" spans="1:18" ht="33" customHeight="1">
      <c r="A449" s="213" t="s">
        <v>258</v>
      </c>
      <c r="B449" s="214"/>
      <c r="C449" s="214"/>
      <c r="D449" s="214"/>
      <c r="E449" s="214"/>
      <c r="F449" s="214"/>
      <c r="G449" s="214"/>
      <c r="H449" s="214"/>
      <c r="I449" s="214"/>
      <c r="J449" s="214"/>
      <c r="K449" s="214"/>
      <c r="L449" s="107"/>
      <c r="M449" s="107"/>
      <c r="N449" s="32"/>
      <c r="O449" s="32"/>
      <c r="P449" s="32"/>
      <c r="Q449" s="32"/>
      <c r="R449" s="157"/>
    </row>
    <row r="450" spans="1:18" ht="44.25" customHeight="1">
      <c r="A450" s="209" t="s">
        <v>259</v>
      </c>
      <c r="B450" s="210"/>
      <c r="C450" s="210"/>
      <c r="D450" s="210"/>
      <c r="E450" s="210"/>
      <c r="F450" s="210"/>
      <c r="G450" s="210"/>
      <c r="H450" s="210"/>
      <c r="I450" s="210"/>
      <c r="J450" s="210"/>
      <c r="K450" s="210"/>
      <c r="L450" s="107"/>
      <c r="M450" s="107"/>
      <c r="N450" s="32"/>
      <c r="O450" s="32"/>
      <c r="P450" s="32"/>
      <c r="Q450" s="32"/>
      <c r="R450" s="157"/>
    </row>
    <row r="451" spans="1:18" ht="32.25" customHeight="1">
      <c r="A451" s="209" t="s">
        <v>260</v>
      </c>
      <c r="B451" s="210"/>
      <c r="C451" s="210"/>
      <c r="D451" s="210"/>
      <c r="E451" s="210"/>
      <c r="F451" s="210"/>
      <c r="G451" s="210"/>
      <c r="H451" s="210"/>
      <c r="I451" s="210"/>
      <c r="J451" s="210"/>
      <c r="K451" s="210"/>
      <c r="L451" s="107"/>
      <c r="M451" s="107"/>
      <c r="N451" s="32"/>
      <c r="O451" s="32"/>
      <c r="P451" s="32"/>
      <c r="Q451" s="32"/>
      <c r="R451" s="157"/>
    </row>
    <row r="452" spans="1:18" ht="15">
      <c r="A452" s="209" t="s">
        <v>261</v>
      </c>
      <c r="B452" s="210"/>
      <c r="C452" s="210"/>
      <c r="D452" s="210"/>
      <c r="E452" s="210"/>
      <c r="F452" s="210"/>
      <c r="G452" s="210"/>
      <c r="H452" s="210"/>
      <c r="I452" s="210"/>
      <c r="J452" s="210"/>
      <c r="K452" s="210"/>
      <c r="L452" s="107"/>
      <c r="M452" s="107"/>
      <c r="N452" s="32"/>
      <c r="O452" s="32"/>
      <c r="P452" s="32"/>
      <c r="Q452" s="32"/>
      <c r="R452" s="157"/>
    </row>
    <row r="453" spans="1:18" ht="15">
      <c r="A453" s="209" t="s">
        <v>262</v>
      </c>
      <c r="B453" s="210"/>
      <c r="C453" s="210"/>
      <c r="D453" s="210"/>
      <c r="E453" s="210"/>
      <c r="F453" s="210"/>
      <c r="G453" s="210"/>
      <c r="H453" s="210"/>
      <c r="I453" s="210"/>
      <c r="J453" s="210"/>
      <c r="K453" s="210"/>
      <c r="L453" s="107"/>
      <c r="M453" s="107"/>
      <c r="N453" s="32"/>
      <c r="O453" s="32"/>
      <c r="P453" s="32"/>
      <c r="Q453" s="32"/>
      <c r="R453" s="157"/>
    </row>
    <row r="454" spans="1:18" ht="48.75" customHeight="1">
      <c r="A454" s="209" t="s">
        <v>263</v>
      </c>
      <c r="B454" s="210"/>
      <c r="C454" s="210"/>
      <c r="D454" s="210"/>
      <c r="E454" s="210"/>
      <c r="F454" s="210"/>
      <c r="G454" s="210"/>
      <c r="H454" s="210"/>
      <c r="I454" s="210"/>
      <c r="J454" s="210"/>
      <c r="K454" s="210"/>
      <c r="L454" s="107"/>
      <c r="M454" s="107"/>
      <c r="N454" s="32"/>
      <c r="O454" s="32"/>
      <c r="P454" s="32"/>
      <c r="Q454" s="32"/>
      <c r="R454" s="157"/>
    </row>
    <row r="455" spans="1:18" ht="15.75" customHeight="1">
      <c r="A455" s="209" t="s">
        <v>264</v>
      </c>
      <c r="B455" s="210"/>
      <c r="C455" s="210"/>
      <c r="D455" s="210"/>
      <c r="E455" s="210"/>
      <c r="F455" s="210"/>
      <c r="G455" s="210"/>
      <c r="H455" s="210"/>
      <c r="I455" s="210"/>
      <c r="J455" s="210"/>
      <c r="K455" s="210"/>
      <c r="L455" s="107"/>
      <c r="M455" s="107"/>
      <c r="N455" s="32"/>
      <c r="O455" s="32"/>
      <c r="P455" s="32"/>
      <c r="Q455" s="32"/>
      <c r="R455" s="157"/>
    </row>
    <row r="456" spans="1:18" ht="45" customHeight="1">
      <c r="A456" s="222" t="s">
        <v>265</v>
      </c>
      <c r="B456" s="223"/>
      <c r="C456" s="223"/>
      <c r="D456" s="223"/>
      <c r="E456" s="223"/>
      <c r="F456" s="223"/>
      <c r="G456" s="223"/>
      <c r="H456" s="223"/>
      <c r="I456" s="223"/>
      <c r="J456" s="223"/>
      <c r="K456" s="223"/>
      <c r="L456" s="107"/>
      <c r="M456" s="107"/>
      <c r="N456" s="32"/>
      <c r="O456" s="32"/>
      <c r="P456" s="32"/>
      <c r="Q456" s="32"/>
      <c r="R456" s="157"/>
    </row>
    <row r="457" spans="1:18" ht="34.5" customHeight="1">
      <c r="A457" s="213" t="s">
        <v>266</v>
      </c>
      <c r="B457" s="214"/>
      <c r="C457" s="214"/>
      <c r="D457" s="214"/>
      <c r="E457" s="214"/>
      <c r="F457" s="214"/>
      <c r="G457" s="214"/>
      <c r="H457" s="214"/>
      <c r="I457" s="214"/>
      <c r="J457" s="214"/>
      <c r="K457" s="214"/>
      <c r="L457" s="107"/>
      <c r="M457" s="107"/>
      <c r="N457" s="32"/>
      <c r="O457" s="32"/>
      <c r="P457" s="32"/>
      <c r="Q457" s="32"/>
      <c r="R457" s="157"/>
    </row>
    <row r="458" spans="1:18" ht="25.5" customHeight="1">
      <c r="A458" s="247" t="s">
        <v>267</v>
      </c>
      <c r="B458" s="248"/>
      <c r="C458" s="248"/>
      <c r="D458" s="248"/>
      <c r="E458" s="248"/>
      <c r="F458" s="248"/>
      <c r="G458" s="248"/>
      <c r="H458" s="248"/>
      <c r="I458" s="248"/>
      <c r="J458" s="248"/>
      <c r="K458" s="248"/>
      <c r="L458" s="162"/>
      <c r="M458" s="162"/>
      <c r="N458" s="162"/>
      <c r="O458" s="162"/>
      <c r="P458" s="162"/>
      <c r="Q458" s="162"/>
      <c r="R458" s="163"/>
    </row>
  </sheetData>
  <sheetProtection password="DE5D" sheet="1" selectLockedCells="1"/>
  <protectedRanges>
    <protectedRange sqref="B301:G307" name="Range38"/>
    <protectedRange sqref="B282:G288" name="Range28"/>
    <protectedRange sqref="B247:G253" name="Range26"/>
    <protectedRange sqref="B232:G238" name="Range24"/>
    <protectedRange sqref="B217:G223" name="Range22"/>
    <protectedRange sqref="B188:G194" name="Range20"/>
    <protectedRange sqref="J180" name="Range16"/>
    <protectedRange sqref="B122:G128" name="Range14"/>
    <protectedRange sqref="J118 J175" name="Range12"/>
    <protectedRange sqref="B109:G115" name="Range10"/>
    <protectedRange sqref="B91:G97" name="Range6"/>
    <protectedRange sqref="F53:J72 F74:J74 F76:J76" name="Range2"/>
    <protectedRange sqref="F51:J51" name="Range1"/>
    <protectedRange sqref="J102:J104 H102:H104" name="Range9"/>
    <protectedRange sqref="H118 H175" name="Range11"/>
    <protectedRange sqref="L118" name="Range13"/>
    <protectedRange sqref="H180" name="Range15"/>
    <protectedRange sqref="H183:I184" name="Range17"/>
    <protectedRange sqref="H199:H211" name="Range21"/>
    <protectedRange sqref="H228:H229" name="Range23"/>
    <protectedRange sqref="H243:H244" name="Range25"/>
    <protectedRange sqref="H258:H268" name="Range27"/>
    <protectedRange sqref="I313 I321:L321 I326 K326 I330 I318 I323 I328 I334 I347 K347 I351 I339 I344 I349 H295:H297 I342 I316:N316 I337:N337 P316" name="Range29"/>
    <protectedRange sqref="H366:H374 H392:H395" name="Range41"/>
    <protectedRange sqref="J378" name="Range43"/>
    <protectedRange sqref="F50:J50" name="Range1_1"/>
    <protectedRange sqref="J83:J87" name="Range5_1"/>
    <protectedRange sqref="F102" name="Range9_1"/>
    <protectedRange sqref="C166:H172" name="Range20_2"/>
    <protectedRange sqref="J136 N133 J133 L133 L136" name="Range12_2"/>
  </protectedRanges>
  <mergeCells count="89">
    <mergeCell ref="A458:K458"/>
    <mergeCell ref="F69:J69"/>
    <mergeCell ref="B217:G223"/>
    <mergeCell ref="B232:G238"/>
    <mergeCell ref="B247:G253"/>
    <mergeCell ref="A411:K411"/>
    <mergeCell ref="F76:J76"/>
    <mergeCell ref="A414:K414"/>
    <mergeCell ref="C355:G361"/>
    <mergeCell ref="C399:H399"/>
    <mergeCell ref="F62:J62"/>
    <mergeCell ref="B188:G194"/>
    <mergeCell ref="C166:H172"/>
    <mergeCell ref="J138:L138"/>
    <mergeCell ref="F74:J74"/>
    <mergeCell ref="C133:F133"/>
    <mergeCell ref="J143:L143"/>
    <mergeCell ref="E16:K18"/>
    <mergeCell ref="F50:J50"/>
    <mergeCell ref="F51:J51"/>
    <mergeCell ref="B91:G97"/>
    <mergeCell ref="F61:J61"/>
    <mergeCell ref="F67:J67"/>
    <mergeCell ref="B90:G90"/>
    <mergeCell ref="F53:J53"/>
    <mergeCell ref="F57:J57"/>
    <mergeCell ref="F60:J60"/>
    <mergeCell ref="F54:J54"/>
    <mergeCell ref="F72:J72"/>
    <mergeCell ref="B108:G108"/>
    <mergeCell ref="B122:G128"/>
    <mergeCell ref="F65:J65"/>
    <mergeCell ref="F66:J66"/>
    <mergeCell ref="F68:J68"/>
    <mergeCell ref="F55:J55"/>
    <mergeCell ref="F70:J70"/>
    <mergeCell ref="F56:J56"/>
    <mergeCell ref="B301:G307"/>
    <mergeCell ref="A413:K413"/>
    <mergeCell ref="A412:K412"/>
    <mergeCell ref="A409:K410"/>
    <mergeCell ref="B282:G288"/>
    <mergeCell ref="B382:G388"/>
    <mergeCell ref="A424:K424"/>
    <mergeCell ref="B109:G115"/>
    <mergeCell ref="A422:K422"/>
    <mergeCell ref="A432:K432"/>
    <mergeCell ref="A434:K434"/>
    <mergeCell ref="A430:K430"/>
    <mergeCell ref="A418:K418"/>
    <mergeCell ref="A419:K419"/>
    <mergeCell ref="A420:K420"/>
    <mergeCell ref="C400:H406"/>
    <mergeCell ref="A456:K456"/>
    <mergeCell ref="A457:K457"/>
    <mergeCell ref="A453:K453"/>
    <mergeCell ref="A454:K454"/>
    <mergeCell ref="A455:K455"/>
    <mergeCell ref="A445:K445"/>
    <mergeCell ref="A446:K446"/>
    <mergeCell ref="A449:K449"/>
    <mergeCell ref="A450:K450"/>
    <mergeCell ref="A452:K452"/>
    <mergeCell ref="A451:K451"/>
    <mergeCell ref="A443:K443"/>
    <mergeCell ref="A444:K444"/>
    <mergeCell ref="A438:K438"/>
    <mergeCell ref="A440:K440"/>
    <mergeCell ref="A439:K439"/>
    <mergeCell ref="A441:K441"/>
    <mergeCell ref="A442:K442"/>
    <mergeCell ref="A447:K447"/>
    <mergeCell ref="A448:K448"/>
    <mergeCell ref="A416:K416"/>
    <mergeCell ref="A423:K423"/>
    <mergeCell ref="A433:K433"/>
    <mergeCell ref="A427:K427"/>
    <mergeCell ref="A415:K415"/>
    <mergeCell ref="B381:G381"/>
    <mergeCell ref="A421:K421"/>
    <mergeCell ref="A417:K417"/>
    <mergeCell ref="A425:K425"/>
    <mergeCell ref="A426:K426"/>
    <mergeCell ref="A428:K428"/>
    <mergeCell ref="A429:K429"/>
    <mergeCell ref="A437:K437"/>
    <mergeCell ref="A431:K431"/>
    <mergeCell ref="A436:K436"/>
    <mergeCell ref="A435:K435"/>
  </mergeCells>
  <conditionalFormatting sqref="F74:J74">
    <cfRule type="containsBlanks" priority="1" dxfId="0" stopIfTrue="1">
      <formula>LEN(TRIM(F74))=0</formula>
    </cfRule>
  </conditionalFormatting>
  <dataValidations count="15">
    <dataValidation type="whole" allowBlank="1" showErrorMessage="1" errorTitle="Information Input" error="This cell is restricted to numerical values only. Please insert a whole number when inputting information into this cell" sqref="F60:J60 J151 L151 H183:M184">
      <formula1>0</formula1>
      <formula2>100000000000000</formula2>
    </dataValidation>
    <dataValidation type="whole" allowBlank="1" showErrorMessage="1" errorTitle="information Input" error="This cell is restricted to numerical values only. Please insert a whole number when inputting information into this cell" sqref="J83:J86">
      <formula1>0</formula1>
      <formula2>1000000000000000000</formula2>
    </dataValidation>
    <dataValidation type="whole" allowBlank="1" showErrorMessage="1" errorTitle="Information Input" error="This cell is restricted to numerical values only. Please insert a whole number when inputting information into this cell" sqref="F102:F104 H102:H104">
      <formula1>0</formula1>
      <formula2>100000000000000000</formula2>
    </dataValidation>
    <dataValidation type="whole" allowBlank="1" showErrorMessage="1" errorTitle="Information Input" error="This cell is restricted to numerical values only. Please insert a whole number when inputting information into this cell&#10;" sqref="L145:L146 J133 L133 N133 J136 L136 J140:J141 L140:L141 J145:J146">
      <formula1>0</formula1>
      <formula2>100000000000000000</formula2>
    </dataValidation>
    <dataValidation allowBlank="1" showErrorMessage="1" errorTitle="Information Input" error="This cell is restricted to numerical values only. Please insert a whole number when inputting information into this cell" sqref="H180 J180"/>
    <dataValidation type="whole" allowBlank="1" showErrorMessage="1" errorTitle="Information Input" error="This cell is restricted to numerical values only. Please insert a whole number when inputting information into this cell" sqref="H397 H378 J378">
      <formula1>0</formula1>
      <formula2>1000000000000000000</formula2>
    </dataValidation>
    <dataValidation type="whole" allowBlank="1" showErrorMessage="1" errorTitle="Information Input" error="This cell is restricted to numerical values only. Please insert a whole number when inputting information into this cell" sqref="J256">
      <formula1>0</formula1>
      <formula2>100000000000000000000</formula2>
    </dataValidation>
    <dataValidation allowBlank="1" showErrorMessage="1" errorTitle="Information Input" error="This cell is restricted to numerical values only. Please insert a whole number when inputting information into this cell&#10;" sqref="H118 J118 H175 J175"/>
    <dataValidation type="whole" allowBlank="1" showErrorMessage="1" errorTitle="Information Input" error="This cell is restricted to numerical values only. Please enter a whole number when inputting data into this cell&#10;" sqref="H201">
      <formula1>0</formula1>
      <formula2>100000000000000</formula2>
    </dataValidation>
    <dataValidation type="decimal" allowBlank="1" showErrorMessage="1" errorTitle="Information Input" error="This cell is restricted to numerical values only. Please insert a whole number when inputting information into this cell" sqref="J153 J156:J157 L156:L157 J161">
      <formula1>0</formula1>
      <formula2>100000000000000</formula2>
    </dataValidation>
    <dataValidation type="decimal" allowBlank="1" showErrorMessage="1" errorTitle="Information Input" error="This cell is restricted to numerical values only. Please enter a whole number when inputting data into this cell&#10;" sqref="H199:H200 H202:H209">
      <formula1>0</formula1>
      <formula2>100000000000000</formula2>
    </dataValidation>
    <dataValidation type="decimal" allowBlank="1" showErrorMessage="1" errorTitle="Information Input" error="This cell is restricted to numerical values only. Please insert a whole number when inputting information into this cell" sqref="H213 J213 L213 H228 H366:H370 H372:H374 H392:H394">
      <formula1>0</formula1>
      <formula2>1000000000000000000</formula2>
    </dataValidation>
    <dataValidation type="decimal" allowBlank="1" showErrorMessage="1" errorTitle="Information Input" error="This cell is restricted to numerical values only. Please insert a whole number when inputting information into this cell" sqref="H243 H258:H267 L279 H279 J279 I313 I316:N316 I321:L321 I326 K326 I334 I337:N337 I342 I347 K347 P316 H276 J276 L276 J273 L273 H273">
      <formula1>0</formula1>
      <formula2>100000000000000000</formula2>
    </dataValidation>
    <dataValidation type="decimal" allowBlank="1" showErrorMessage="1" errorTitle="Information Input" error="This cell is restricted to numerical values only. Please insert a whole number when inputting information into this cell" sqref="H295:H297">
      <formula1>0</formula1>
      <formula2>100000000000000000000</formula2>
    </dataValidation>
    <dataValidation errorStyle="warning" type="list" showInputMessage="1" showErrorMessage="1" prompt="Please select the relevant quarter." error="Please select the relevant quarter." sqref="F74:J74">
      <formula1>"Q1 2024, Q2 2024, Q3 2024, Q4 2024"</formula1>
    </dataValidation>
  </dataValidations>
  <hyperlinks>
    <hyperlink ref="A20" r:id="rId1" display="https://www.comreg.ie/industry/electronic-communications/market-information/quarterly-key-data-report/ "/>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2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2024-05-01T11:12:55Z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30d65377-8e86-4b00-ba79-aa503cbe4474</vt:lpwstr>
  </property>
</Properties>
</file>