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cgranea\Downloads\"/>
    </mc:Choice>
  </mc:AlternateContent>
  <xr:revisionPtr revIDLastSave="0" documentId="8_{D79F7ACE-AF6D-4FA0-BF84-5834E8A2550E}" xr6:coauthVersionLast="47" xr6:coauthVersionMax="47" xr10:uidLastSave="{00000000-0000-0000-0000-000000000000}"/>
  <bookViews>
    <workbookView xWindow="-110" yWindow="-110" windowWidth="25180" windowHeight="16140" tabRatio="768" activeTab="9" xr2:uid="{00000000-000D-0000-FFFF-FFFF00000000}"/>
  </bookViews>
  <sheets>
    <sheet name="Revisions_Notes" sheetId="22" r:id="rId1"/>
    <sheet name="Respondents List" sheetId="39" r:id="rId2"/>
    <sheet name="Glossary" sheetId="17" r:id="rId3"/>
    <sheet name="1 - General Industry" sheetId="14" r:id="rId4"/>
    <sheet name="2 - Revenues" sheetId="32" r:id="rId5"/>
    <sheet name="3 - Fixed Voice" sheetId="35" r:id="rId6"/>
    <sheet name="4 - Mobile" sheetId="36" r:id="rId7"/>
    <sheet name="5 - Broadband" sheetId="34" r:id="rId8"/>
    <sheet name="5.1 - Broadband Coverage" sheetId="38" r:id="rId9"/>
    <sheet name="6 - Broadcasting Data" sheetId="20" r:id="rId10"/>
    <sheet name="6 - Pricing Data" sheetId="16" state="hidden" r:id="rId11"/>
    <sheet name="Sheet1" sheetId="37" state="hidden" r:id="rId12"/>
  </sheets>
  <definedNames>
    <definedName 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20" l="1"/>
  <c r="P21" i="20"/>
  <c r="P20" i="20"/>
  <c r="P19" i="20"/>
  <c r="P15" i="20"/>
  <c r="AF130" i="38"/>
  <c r="AF131" i="38"/>
  <c r="AF132" i="38"/>
  <c r="AF133" i="38"/>
  <c r="AF134" i="38"/>
  <c r="AF135" i="38"/>
  <c r="AF136" i="38"/>
  <c r="AF137" i="38"/>
  <c r="AF138" i="38"/>
  <c r="AF139" i="38"/>
  <c r="AF140" i="38"/>
  <c r="AF141" i="38"/>
  <c r="AF142" i="38"/>
  <c r="AF143" i="38"/>
  <c r="AF144" i="38"/>
  <c r="AF145" i="38"/>
  <c r="AF146" i="38"/>
  <c r="AF147" i="38"/>
  <c r="AF148" i="38"/>
  <c r="AF149" i="38"/>
  <c r="AF150" i="38"/>
  <c r="AF151" i="38"/>
  <c r="AF152" i="38"/>
  <c r="AF153" i="38"/>
  <c r="AF154" i="38"/>
  <c r="AF129" i="38"/>
  <c r="AE130" i="38"/>
  <c r="AE131" i="38"/>
  <c r="AE132" i="38"/>
  <c r="AE133" i="38"/>
  <c r="AE134" i="38"/>
  <c r="AE135" i="38"/>
  <c r="AE136" i="38"/>
  <c r="AE137" i="38"/>
  <c r="AE138" i="38"/>
  <c r="AE139" i="38"/>
  <c r="AE140" i="38"/>
  <c r="AE141" i="38"/>
  <c r="AE142" i="38"/>
  <c r="AE143" i="38"/>
  <c r="AE144" i="38"/>
  <c r="AE145" i="38"/>
  <c r="AE146" i="38"/>
  <c r="AE147" i="38"/>
  <c r="AE148" i="38"/>
  <c r="AE149" i="38"/>
  <c r="AE150" i="38"/>
  <c r="AE151" i="38"/>
  <c r="AE152" i="38"/>
  <c r="AE153" i="38"/>
  <c r="AE154" i="38"/>
  <c r="AE129" i="38"/>
  <c r="AF102" i="38"/>
  <c r="AF103" i="38"/>
  <c r="AF104" i="38"/>
  <c r="AF105" i="38"/>
  <c r="AF106" i="38"/>
  <c r="AF107" i="38"/>
  <c r="AF108" i="38"/>
  <c r="AF109" i="38"/>
  <c r="AF110" i="38"/>
  <c r="AF111" i="38"/>
  <c r="AF112" i="38"/>
  <c r="AF113" i="38"/>
  <c r="AF114" i="38"/>
  <c r="AF115" i="38"/>
  <c r="AF116" i="38"/>
  <c r="AF117" i="38"/>
  <c r="AF118" i="38"/>
  <c r="AF119" i="38"/>
  <c r="AF120" i="38"/>
  <c r="AF121" i="38"/>
  <c r="AF122" i="38"/>
  <c r="AF123" i="38"/>
  <c r="AF124" i="38"/>
  <c r="AF125" i="38"/>
  <c r="AF126" i="38"/>
  <c r="AF101" i="38"/>
  <c r="AE102" i="38"/>
  <c r="AE103" i="38"/>
  <c r="AE104" i="38"/>
  <c r="AE105" i="38"/>
  <c r="AE106" i="38"/>
  <c r="AE107" i="38"/>
  <c r="AE108" i="38"/>
  <c r="AE109" i="38"/>
  <c r="AE110" i="38"/>
  <c r="AE111" i="38"/>
  <c r="AE112" i="38"/>
  <c r="AE113" i="38"/>
  <c r="AE114" i="38"/>
  <c r="AE115" i="38"/>
  <c r="AE116" i="38"/>
  <c r="AE117" i="38"/>
  <c r="AE118" i="38"/>
  <c r="AE119" i="38"/>
  <c r="AE120" i="38"/>
  <c r="AE121" i="38"/>
  <c r="AE122" i="38"/>
  <c r="AE123" i="38"/>
  <c r="AE124" i="38"/>
  <c r="AE125" i="38"/>
  <c r="AE126" i="38"/>
  <c r="AE101" i="38"/>
  <c r="AF74" i="38"/>
  <c r="AF75" i="38"/>
  <c r="AF76" i="38"/>
  <c r="AF77" i="38"/>
  <c r="AF78" i="38"/>
  <c r="AF79" i="38"/>
  <c r="AF80" i="38"/>
  <c r="AF81" i="38"/>
  <c r="AF82" i="38"/>
  <c r="AF83" i="38"/>
  <c r="AF84" i="38"/>
  <c r="AF85" i="38"/>
  <c r="AF86" i="38"/>
  <c r="AF87" i="38"/>
  <c r="AF88" i="38"/>
  <c r="AF89" i="38"/>
  <c r="AF90" i="38"/>
  <c r="AF91" i="38"/>
  <c r="AF92" i="38"/>
  <c r="AF93" i="38"/>
  <c r="AF94" i="38"/>
  <c r="AF95" i="38"/>
  <c r="AF96" i="38"/>
  <c r="AF97" i="38"/>
  <c r="AF98" i="38"/>
  <c r="AF73" i="38"/>
  <c r="AE74" i="38"/>
  <c r="AE75" i="38"/>
  <c r="AE76" i="38"/>
  <c r="AE77" i="38"/>
  <c r="AE78" i="38"/>
  <c r="AE79" i="38"/>
  <c r="AE80" i="38"/>
  <c r="AE81" i="38"/>
  <c r="AE82" i="38"/>
  <c r="AE83" i="38"/>
  <c r="AE84" i="38"/>
  <c r="AE85" i="38"/>
  <c r="AE86" i="38"/>
  <c r="AE87" i="38"/>
  <c r="AE88" i="38"/>
  <c r="AE89" i="38"/>
  <c r="AE90" i="38"/>
  <c r="AE91" i="38"/>
  <c r="AE92" i="38"/>
  <c r="AE93" i="38"/>
  <c r="AE94" i="38"/>
  <c r="AE95" i="38"/>
  <c r="AE96" i="38"/>
  <c r="AE97" i="38"/>
  <c r="AE98" i="38"/>
  <c r="AE73" i="38"/>
  <c r="AF46" i="38"/>
  <c r="AF47" i="38"/>
  <c r="AF48" i="38"/>
  <c r="AF49" i="38"/>
  <c r="AF50" i="38"/>
  <c r="AF51" i="38"/>
  <c r="AF52" i="38"/>
  <c r="AF53" i="38"/>
  <c r="AF54" i="38"/>
  <c r="AF55" i="38"/>
  <c r="AF56" i="38"/>
  <c r="AF57" i="38"/>
  <c r="AF58" i="38"/>
  <c r="AF59" i="38"/>
  <c r="AF60" i="38"/>
  <c r="AF61" i="38"/>
  <c r="AF62" i="38"/>
  <c r="AF63" i="38"/>
  <c r="AF64" i="38"/>
  <c r="AF65" i="38"/>
  <c r="AF66" i="38"/>
  <c r="AF67" i="38"/>
  <c r="AF68" i="38"/>
  <c r="AF69" i="38"/>
  <c r="AF70" i="38"/>
  <c r="AF45" i="38"/>
  <c r="AE46" i="38"/>
  <c r="AE47" i="38"/>
  <c r="AE48" i="38"/>
  <c r="AE49" i="38"/>
  <c r="AE50" i="38"/>
  <c r="AE51" i="38"/>
  <c r="AE52" i="38"/>
  <c r="AE53" i="38"/>
  <c r="AE54" i="38"/>
  <c r="AE55" i="38"/>
  <c r="AE56" i="38"/>
  <c r="AE57" i="38"/>
  <c r="AE58" i="38"/>
  <c r="AE59" i="38"/>
  <c r="AE60" i="38"/>
  <c r="AE61" i="38"/>
  <c r="AE62" i="38"/>
  <c r="AE63" i="38"/>
  <c r="AE64" i="38"/>
  <c r="AE65" i="38"/>
  <c r="AE66" i="38"/>
  <c r="AE67" i="38"/>
  <c r="AE68" i="38"/>
  <c r="AE69" i="38"/>
  <c r="AE70" i="38"/>
  <c r="AE45" i="38"/>
  <c r="AF40" i="38"/>
  <c r="AF41" i="38"/>
  <c r="AF39" i="38"/>
  <c r="AF38" i="38"/>
  <c r="AF36" i="38"/>
  <c r="AF37" i="38"/>
  <c r="AF35" i="38"/>
  <c r="AF34" i="38"/>
  <c r="AE40" i="38"/>
  <c r="AE41" i="38"/>
  <c r="AE39" i="38"/>
  <c r="AE38" i="38"/>
  <c r="AE37" i="38"/>
  <c r="AE36" i="38"/>
  <c r="AE35" i="38"/>
  <c r="AE34" i="38"/>
  <c r="AF31" i="38"/>
  <c r="AF30" i="38"/>
  <c r="AF29" i="38"/>
  <c r="AF28" i="38"/>
  <c r="AF27" i="38"/>
  <c r="AF26" i="38"/>
  <c r="AF25" i="38"/>
  <c r="AF24" i="38"/>
  <c r="AE30" i="38"/>
  <c r="AE31" i="38"/>
  <c r="AE29" i="38"/>
  <c r="AE28" i="38"/>
  <c r="AE26" i="38"/>
  <c r="AE27" i="38"/>
  <c r="AE25" i="38"/>
  <c r="AE24" i="38"/>
  <c r="AF9" i="38"/>
  <c r="AF8" i="38"/>
  <c r="AE9" i="38"/>
  <c r="AE8" i="38"/>
  <c r="AF5" i="38"/>
  <c r="AF4" i="38"/>
  <c r="AE5" i="38"/>
  <c r="AE4" i="38"/>
  <c r="AC2" i="38"/>
  <c r="AC1" i="38"/>
  <c r="AB1" i="38" l="1"/>
  <c r="M22" i="20"/>
  <c r="N22" i="20"/>
  <c r="L15" i="20"/>
  <c r="O22" i="20"/>
  <c r="O21" i="20" l="1"/>
  <c r="O20" i="20"/>
  <c r="O19" i="20"/>
  <c r="AA1" i="38"/>
  <c r="N15" i="20" l="1"/>
  <c r="Z1" i="38" l="1"/>
  <c r="N35" i="20"/>
  <c r="Y1" i="38"/>
  <c r="N16" i="20" l="1"/>
  <c r="N21" i="20"/>
  <c r="N20" i="20"/>
  <c r="N19" i="20"/>
  <c r="N17" i="20"/>
  <c r="B2" i="38" l="1"/>
  <c r="C2" i="38" s="1"/>
  <c r="D2" i="38" s="1"/>
  <c r="E2" i="38" s="1"/>
  <c r="F2" i="38" s="1"/>
  <c r="G2" i="38" s="1"/>
  <c r="H2" i="38" s="1"/>
  <c r="I2" i="38" s="1"/>
  <c r="J2" i="38" s="1"/>
  <c r="K2" i="38" s="1"/>
  <c r="L2" i="38" s="1"/>
  <c r="M2" i="38" s="1"/>
  <c r="N2" i="38" s="1"/>
  <c r="O2" i="38" s="1"/>
  <c r="P2" i="38" s="1"/>
  <c r="Q2" i="38" s="1"/>
  <c r="R2" i="38" s="1"/>
  <c r="S2" i="38" s="1"/>
  <c r="T2" i="38" s="1"/>
  <c r="U2" i="38" s="1"/>
  <c r="V2" i="38" s="1"/>
  <c r="W2" i="38" s="1"/>
  <c r="X2" i="38" s="1"/>
  <c r="Y2" i="38" s="1"/>
  <c r="Z2" i="38" s="1"/>
  <c r="AA2" i="38" s="1"/>
  <c r="AB2" i="38" s="1"/>
  <c r="B1" i="38"/>
  <c r="C1" i="38"/>
  <c r="D1" i="38"/>
  <c r="E1" i="38"/>
  <c r="F1" i="38"/>
  <c r="G1" i="38"/>
  <c r="H1" i="38"/>
  <c r="I1" i="38"/>
  <c r="J1" i="38"/>
  <c r="K1" i="38"/>
  <c r="L1" i="38"/>
  <c r="M1" i="38"/>
  <c r="N1" i="38"/>
  <c r="O1" i="38"/>
  <c r="P1" i="38"/>
  <c r="Q1" i="38"/>
  <c r="R1" i="38"/>
  <c r="S1" i="38"/>
  <c r="T1" i="38"/>
  <c r="U1" i="38"/>
  <c r="V1" i="38"/>
  <c r="W1" i="38"/>
  <c r="X1" i="38"/>
  <c r="L7" i="37" l="1"/>
  <c r="L6" i="37"/>
  <c r="M7" i="37" l="1"/>
  <c r="M6" i="37"/>
  <c r="M5" i="37"/>
  <c r="M35" i="20" l="1"/>
  <c r="M15" i="20" l="1"/>
  <c r="M20" i="20" l="1"/>
  <c r="M19" i="20" l="1"/>
  <c r="M21" i="20"/>
  <c r="M17" i="20"/>
  <c r="M16" i="20"/>
  <c r="L35" i="20" l="1"/>
  <c r="K35" i="20"/>
  <c r="J35" i="20"/>
  <c r="I35" i="20"/>
  <c r="H35" i="20"/>
  <c r="G35" i="20"/>
  <c r="F35" i="20"/>
  <c r="E35" i="20"/>
  <c r="D35" i="20"/>
  <c r="C35" i="20"/>
  <c r="B35" i="20"/>
  <c r="B16" i="20" l="1"/>
  <c r="J16" i="20"/>
  <c r="I17" i="20"/>
  <c r="H21" i="20"/>
  <c r="F17" i="20"/>
  <c r="H20" i="20"/>
  <c r="F21" i="20"/>
  <c r="E17" i="20"/>
  <c r="G20" i="20"/>
  <c r="D15" i="20"/>
  <c r="C19" i="20"/>
  <c r="E21" i="20"/>
  <c r="D19" i="20"/>
  <c r="C16" i="20"/>
  <c r="K16" i="20"/>
  <c r="D16" i="20"/>
  <c r="L16" i="20"/>
  <c r="C20" i="20"/>
  <c r="K20" i="20"/>
  <c r="E15" i="20"/>
  <c r="G17" i="20"/>
  <c r="I20" i="20"/>
  <c r="I16" i="20"/>
  <c r="E19" i="20"/>
  <c r="G21" i="20"/>
  <c r="G15" i="20"/>
  <c r="F19" i="20"/>
  <c r="K19" i="20"/>
  <c r="H16" i="20"/>
  <c r="F15" i="20"/>
  <c r="H17" i="20"/>
  <c r="H15" i="20"/>
  <c r="E16" i="20"/>
  <c r="G19" i="20"/>
  <c r="L19" i="20"/>
  <c r="F16" i="20"/>
  <c r="H19" i="20"/>
  <c r="E20" i="20"/>
  <c r="G16" i="20"/>
  <c r="D17" i="20"/>
  <c r="L17" i="20"/>
  <c r="F20" i="20"/>
  <c r="C21" i="20"/>
  <c r="K21" i="20"/>
  <c r="J20" i="20"/>
  <c r="B20" i="20"/>
  <c r="B17" i="20"/>
  <c r="J17" i="20"/>
  <c r="D20" i="20"/>
  <c r="L20" i="20"/>
  <c r="I21" i="20"/>
  <c r="I15" i="20"/>
  <c r="C17" i="20"/>
  <c r="K17" i="20"/>
  <c r="B21" i="20"/>
  <c r="J21" i="20"/>
  <c r="B15" i="20"/>
  <c r="J15" i="20"/>
  <c r="I19" i="20"/>
  <c r="C15" i="20"/>
  <c r="K15" i="20"/>
  <c r="B19" i="20"/>
  <c r="J19" i="20"/>
  <c r="D21" i="20"/>
  <c r="L21" i="20"/>
</calcChain>
</file>

<file path=xl/sharedStrings.xml><?xml version="1.0" encoding="utf-8"?>
<sst xmlns="http://schemas.openxmlformats.org/spreadsheetml/2006/main" count="7625" uniqueCount="910">
  <si>
    <t>Revisions &amp; Notes</t>
  </si>
  <si>
    <t>*Most recent two years</t>
  </si>
  <si>
    <t>Q4 2025</t>
  </si>
  <si>
    <t xml:space="preserve">Operator </t>
  </si>
  <si>
    <t>Revisions</t>
  </si>
  <si>
    <t>Quarters Impacted</t>
  </si>
  <si>
    <t>ECL (former BT)</t>
  </si>
  <si>
    <t>Revised Wholesale Revenue</t>
  </si>
  <si>
    <t>Q3 2025</t>
  </si>
  <si>
    <t>BTBTIL</t>
  </si>
  <si>
    <t>PSTN/ISDN minutes revised</t>
  </si>
  <si>
    <t>eNet</t>
  </si>
  <si>
    <t>Broadband Revenue for Copper revised</t>
  </si>
  <si>
    <t>Magnet+</t>
  </si>
  <si>
    <t>IFA Telecom</t>
  </si>
  <si>
    <t>Revised PSTN revenue</t>
  </si>
  <si>
    <t>Three</t>
  </si>
  <si>
    <t>Revised Intra EEA Alternative Tariffs and Intra EEA Price Regulated</t>
  </si>
  <si>
    <t>Revised ARPU figures</t>
  </si>
  <si>
    <t>Q2 2025 - Q3 2025</t>
  </si>
  <si>
    <t>Revised VOIP revenue</t>
  </si>
  <si>
    <t>AT&amp;T</t>
  </si>
  <si>
    <t>Revised call origination figures</t>
  </si>
  <si>
    <t>LycaMobile</t>
  </si>
  <si>
    <t>Revised Porting figures</t>
  </si>
  <si>
    <t>Q2 2025</t>
  </si>
  <si>
    <t>Revised speed figures</t>
  </si>
  <si>
    <t>Ivertec</t>
  </si>
  <si>
    <t>VOIP national minutes revised</t>
  </si>
  <si>
    <t>Q4 2024 - Q2 2025</t>
  </si>
  <si>
    <t>Orange</t>
  </si>
  <si>
    <t>Call Origin International (excluding EEA) VOIP minutes revised</t>
  </si>
  <si>
    <t>Revised residential VOIP figures</t>
  </si>
  <si>
    <t>ESBT</t>
  </si>
  <si>
    <t>Investment amount revised</t>
  </si>
  <si>
    <t>Airwire LTD</t>
  </si>
  <si>
    <t>Revenue revised</t>
  </si>
  <si>
    <t>Q1 2025</t>
  </si>
  <si>
    <t>Rural Wifi</t>
  </si>
  <si>
    <t>FWA volumes revised</t>
  </si>
  <si>
    <t>VOIP minutes revised</t>
  </si>
  <si>
    <t>Q4 2024</t>
  </si>
  <si>
    <t>Virgin</t>
  </si>
  <si>
    <t>Mobile Porting volumes revised</t>
  </si>
  <si>
    <t>Lyca Mobile</t>
  </si>
  <si>
    <t xml:space="preserve">Mobile Revenue for Mobile Voice Connection, Rental and Call Revenue (Domestic and International) </t>
  </si>
  <si>
    <t>Vodafone</t>
  </si>
  <si>
    <t>Roaming Data Traffic (GB) revised</t>
  </si>
  <si>
    <t>DSL volumes revised</t>
  </si>
  <si>
    <t>Q4 2023  -  Q2 2024</t>
  </si>
  <si>
    <t>BT</t>
  </si>
  <si>
    <t>Revenue Retail VOIP line rental and connections revised</t>
  </si>
  <si>
    <t>Q3 2024</t>
  </si>
  <si>
    <t>Nuacom</t>
  </si>
  <si>
    <t>Voice Traffic revised</t>
  </si>
  <si>
    <t>Voxbone</t>
  </si>
  <si>
    <t>Other Mobile Wholesale Revenue revised</t>
  </si>
  <si>
    <t>ARPU revision</t>
  </si>
  <si>
    <t>Lyca</t>
  </si>
  <si>
    <t>Blended ARPU figures revised</t>
  </si>
  <si>
    <t>Q2 2023  -  Q2 2024</t>
  </si>
  <si>
    <t>An Post Mobile</t>
  </si>
  <si>
    <t xml:space="preserve">Mobile Revenue categories revised </t>
  </si>
  <si>
    <t>Q2 2024</t>
  </si>
  <si>
    <t>ComReg</t>
  </si>
  <si>
    <t>Fixed Number Ported revised</t>
  </si>
  <si>
    <t>Data per dedicated MBB subscriber (GB)</t>
  </si>
  <si>
    <t>Q1 2021  -  Q2 2024</t>
  </si>
  <si>
    <t>Data per smartphone (GB)</t>
  </si>
  <si>
    <t>Q3 2021  -  Q2 2024</t>
  </si>
  <si>
    <t>"Mobile Voice and Other Revenue" revised, affecting Total Mobile Retail Revenue and Total Retail Market Revenue</t>
  </si>
  <si>
    <t xml:space="preserve">ComReg </t>
  </si>
  <si>
    <t>Mobile Phone services ARPU revised</t>
  </si>
  <si>
    <t>Blacknight</t>
  </si>
  <si>
    <t>Revenue Revised</t>
  </si>
  <si>
    <t>Q1 - Q4 2023</t>
  </si>
  <si>
    <t>Regional Broadband</t>
  </si>
  <si>
    <t>FTTP/VDSL figures Revised</t>
  </si>
  <si>
    <t>Q3 2023, Q4 2023</t>
  </si>
  <si>
    <t>Magnet</t>
  </si>
  <si>
    <t>Q4 2023</t>
  </si>
  <si>
    <t>Data Trafic Volumes Revised</t>
  </si>
  <si>
    <t>Q1 2024</t>
  </si>
  <si>
    <t>Eir</t>
  </si>
  <si>
    <t>Call Origination Revision</t>
  </si>
  <si>
    <t>Q4 2023 and Q1 2024</t>
  </si>
  <si>
    <t>Fixed Voice Lines Revised</t>
  </si>
  <si>
    <t>IP Telecom</t>
  </si>
  <si>
    <t>Vodafone Mobile</t>
  </si>
  <si>
    <t>Off Net Mobile Minutes Revised</t>
  </si>
  <si>
    <t>Q1 2023  -  Q1 2024</t>
  </si>
  <si>
    <t>Mobile to Fixed Minutes Revised</t>
  </si>
  <si>
    <t>Mobile Outgoing International Minutes Revised</t>
  </si>
  <si>
    <t>SMS Volumes Revised</t>
  </si>
  <si>
    <t>MMS Volumes Revised</t>
  </si>
  <si>
    <t>Eir Mobile</t>
  </si>
  <si>
    <t>Digiweb/Viatel</t>
  </si>
  <si>
    <t>FTTP/VDSL figures revised</t>
  </si>
  <si>
    <t>Q1 - Q3 2023</t>
  </si>
  <si>
    <t>Pure Telecom</t>
  </si>
  <si>
    <t>Q1 - Q2 2023</t>
  </si>
  <si>
    <t>Colt</t>
  </si>
  <si>
    <t>Aptus</t>
  </si>
  <si>
    <t>Q3 2023</t>
  </si>
  <si>
    <t>Pure</t>
  </si>
  <si>
    <t>Revision of FTTH &amp; VDSL figures</t>
  </si>
  <si>
    <t>Host</t>
  </si>
  <si>
    <t>FWA revision</t>
  </si>
  <si>
    <t>Virgin Media</t>
  </si>
  <si>
    <t>Cable and FTTP revision</t>
  </si>
  <si>
    <t>Revision of FTTH &amp; VDSL &amp; DSL figures</t>
  </si>
  <si>
    <t>Tesco Mobile</t>
  </si>
  <si>
    <t>Subs by technology breakout revised</t>
  </si>
  <si>
    <t>Q4 2021  -  Q2 2023</t>
  </si>
  <si>
    <t>The following table lists the respondents who submitted data which was used to produce the Q4 2025 Quarterly Key Data Report.</t>
  </si>
  <si>
    <t>No</t>
  </si>
  <si>
    <t>Respondent Name (Number = 55)</t>
  </si>
  <si>
    <t>Air Wire Ltd</t>
  </si>
  <si>
    <t>Aptus Ltd</t>
  </si>
  <si>
    <t>AT&amp;T Global Network Services Ireland Limited</t>
  </si>
  <si>
    <t>Blacknight Internet Solutions</t>
  </si>
  <si>
    <t>BT Business Telecoms Ireland Ltd</t>
  </si>
  <si>
    <t>CenturyLink Communications Ireland (Lumen Technologies)</t>
  </si>
  <si>
    <t>Colt Technology Services Limited</t>
  </si>
  <si>
    <t>Crossan CableComm Limited</t>
  </si>
  <si>
    <t>Digitalforge</t>
  </si>
  <si>
    <t>Digitalwell/Welltel (Ireland) Limited</t>
  </si>
  <si>
    <t>Digiweb Limited (Viatel Technology Group)</t>
  </si>
  <si>
    <t>ECL (former BT) (Speed Fibre Group)</t>
  </si>
  <si>
    <t>Eircom Limited</t>
  </si>
  <si>
    <t>E-Net (Speed Fibre Group)</t>
  </si>
  <si>
    <t>ESB Telecom</t>
  </si>
  <si>
    <t>EU Networks Ireland Private Fiber Limited</t>
  </si>
  <si>
    <t>Eurona Brisknet Ltd</t>
  </si>
  <si>
    <t>Fastcom Broadband Limited</t>
  </si>
  <si>
    <t>Fulnett Limited t/a Strencom</t>
  </si>
  <si>
    <t>Goldfish Telecom Limited</t>
  </si>
  <si>
    <t>GTT Communications</t>
  </si>
  <si>
    <t>Hibernia Atlantic Cable Systems Limited/EXA</t>
  </si>
  <si>
    <t>Host Ireland/Elio Networks</t>
  </si>
  <si>
    <t>I.P. Telecom</t>
  </si>
  <si>
    <t>Imagine Group</t>
  </si>
  <si>
    <t>Ivertec Limited</t>
  </si>
  <si>
    <t>JS Whizzy Internet Limited</t>
  </si>
  <si>
    <t>Lighthouse Networks Ltd t/a LightNet</t>
  </si>
  <si>
    <t>Lycamobile Ireland Limited</t>
  </si>
  <si>
    <t>MagnetPlus (Speed Fibre Group)</t>
  </si>
  <si>
    <t>National Broadband Ireland (NBI)</t>
  </si>
  <si>
    <t>Net1 Ltd</t>
  </si>
  <si>
    <t>Orange Business Telecommunications Services Ltd</t>
  </si>
  <si>
    <t>Prepay Power Ltd</t>
  </si>
  <si>
    <t>Pure Telecom Limited</t>
  </si>
  <si>
    <t>Rapid Broadband Limited</t>
  </si>
  <si>
    <t>Regional Broadband Ireland</t>
  </si>
  <si>
    <t>SIRO</t>
  </si>
  <si>
    <t>Sky Ireland Limited</t>
  </si>
  <si>
    <t>Starlink Internet Services Limited</t>
  </si>
  <si>
    <t>Telcom</t>
  </si>
  <si>
    <t>Tesco Mobile Ireland Limited</t>
  </si>
  <si>
    <t>Tetra</t>
  </si>
  <si>
    <t>Three Ireland (Hutchison) Limited</t>
  </si>
  <si>
    <t>Transaction Network Services (Ireland) Limited</t>
  </si>
  <si>
    <t>Verizon Ireland Limited</t>
  </si>
  <si>
    <t>Virgin Media Business Limited</t>
  </si>
  <si>
    <t>Virgin Media Ireland Limited</t>
  </si>
  <si>
    <t>Vodafone Ireland Limited</t>
  </si>
  <si>
    <t>Voxbone SA</t>
  </si>
  <si>
    <t>Westnet</t>
  </si>
  <si>
    <t>Zayo Group</t>
  </si>
  <si>
    <t>Indicator</t>
  </si>
  <si>
    <t>Definition</t>
  </si>
  <si>
    <t>Fixed, Mobile &amp; Broadcasting Retail Revenues</t>
  </si>
  <si>
    <t xml:space="preserve">Total aggregate industry retail revenues generated by operators, split between fixed line, mobile and broadcasting services. </t>
  </si>
  <si>
    <t>Voice Traffic</t>
  </si>
  <si>
    <t>Volume of voice calls originating (or initiated) from fixed (PSTN/ISDN and VOIP) networks and from mobile networks.</t>
  </si>
  <si>
    <t>Subscriptions (Mobile)</t>
  </si>
  <si>
    <t>Number of mobile retail subscriptions in Ireland.</t>
  </si>
  <si>
    <t>Fixed Line Retail Revenues</t>
  </si>
  <si>
    <t xml:space="preserve">Breakdown of total retail revenue generated by the provision of retail fixed voice and data services, among a specific set of sub-categories:                                                                                              •	Retail fixed voice services (PSTN, ISDN and VOIP).
•	Retail broadband services; 
•	Retail revenues from leased lines and
Other Retail telecoms revenues such as managed data services other services.                                   </t>
  </si>
  <si>
    <t xml:space="preserve">Total Mobile Retail Revenues </t>
  </si>
  <si>
    <t xml:space="preserve">Total aggregate retail revenues generated by mobile network operators, split between voice, messaging and data services. </t>
  </si>
  <si>
    <t>Fixed Subscriber Lines</t>
  </si>
  <si>
    <t>This figure includes;                                                                  
• Fixed telephony subscriber lines     
• Internet subscriber lines     
• Television subscriber lines                                                           
• Includes both standalone and bundled subscriber lines (Single, Double, Triple &amp; Quad play)</t>
  </si>
  <si>
    <t>Fixed Voice Subscriber Lines</t>
  </si>
  <si>
    <t>Total number of fixed voice subscriber lines (either standalone or part of a bundle).</t>
  </si>
  <si>
    <t>Mobile Numbers Ported</t>
  </si>
  <si>
    <t>Number of mobile numbers which have been retained by customers when they switched from one mobile operator to another. 
Switching between operators using the same underlying network for the provision of fixed voice services is not recorded in this number.</t>
  </si>
  <si>
    <t>Fixed Numbers Ported</t>
  </si>
  <si>
    <t>Number of fixed numbers which have been retained by customers when they switched from one mobile operator to another. 
Switching between operators using the same underlying network for the provision of fixed voice services is not recorded in this number.</t>
  </si>
  <si>
    <t xml:space="preserve">Total Proportion of VOIP Minutes </t>
  </si>
  <si>
    <t>VOIP minutes as a percentage of the Total Fixed Voice Call minutes.</t>
  </si>
  <si>
    <t>Market Shares by Fixed Voice Telephony</t>
  </si>
  <si>
    <t>Fixed Voice market share for operators who have 2% or more fixed voice lines market share, This is based on the total fixed voice (PSTN, ISDN, VOIP) subscriber lines</t>
  </si>
  <si>
    <t>Market Share by Fixed Line Retail Revenue</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</si>
  <si>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</si>
  <si>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Market Share by Fixed Line Retail and Wholesale Revenue</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</si>
  <si>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</si>
  <si>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Total Voice, SMS/MMS and Data Volumes </t>
  </si>
  <si>
    <t>Total volumes of mobile voice (calls), messages (both SMS and MMS) and data usage (both downloads and uploads) made over mobile networks on a quarterly basis. Exclude calls and messages from MNO.</t>
  </si>
  <si>
    <t xml:space="preserve">Mobile Subscriptions </t>
  </si>
  <si>
    <t>The total number of mobile phone subscriptions (both billpay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</si>
  <si>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Mobile Subscriptions by Technology Used</t>
  </si>
  <si>
    <t>Mobile subscriptions split by technology used (2G/3G/4G/5G) each quarter</t>
  </si>
  <si>
    <t>Mobile Penetration per capita</t>
  </si>
  <si>
    <t>Calculated using the relevant mobile subscriptions and the CSO population figures per quarter</t>
  </si>
  <si>
    <t>Monthly SMS/MMS Volumes</t>
  </si>
  <si>
    <t>Mobile SMS &amp; MMS volumes per quarter divided by 3</t>
  </si>
  <si>
    <t>Monthly Data Volumes</t>
  </si>
  <si>
    <t>Mobile data volumes for smartphones &amp; mobile broadband subscriptions per quarter divided by 3</t>
  </si>
  <si>
    <t xml:space="preserve">Market Share by Subscription (inc. MBB and M2M) </t>
  </si>
  <si>
    <t>Each mobile operator’s share of the total number of mobile subscriptions (GSM/2G Sims, 3G/HSDPA Sims and 4G/LTE &amp; 5G data cards and modems), expressed as a percentage.</t>
  </si>
  <si>
    <t>Market Share by Business Subscription (exc. MBB and M2M</t>
  </si>
  <si>
    <t>The percentage market share of Business subscriptions in Ireland excluding mobile broadband (Dongles) and Machine to Machine(M2M) subscriptions .</t>
  </si>
  <si>
    <t>Market Share by Machine-to-Machine Subscription</t>
  </si>
  <si>
    <t>The percentage market share of Machine to Machine subscriptions in Ireland.</t>
  </si>
  <si>
    <t>Market Share by Fixed Broadband Subscription</t>
  </si>
  <si>
    <t>The percentage market share of the fixed broadband market by operator with at least 2.0% market share.</t>
  </si>
  <si>
    <t>Market Share by Mobile Broadband Subscription</t>
  </si>
  <si>
    <t>The percentage market share of mobile broadband subscriptions by operator</t>
  </si>
  <si>
    <t>Broadband Subscriber lines By Platform</t>
  </si>
  <si>
    <t>Total number of broadband subscriber lines (both residential and business customers) by means of DSL, VDSL, cable modem, fibre to the premises, satellite, fixed wireless access and/or mobile broadband. From Q3 2025, FWA now includes fixed wireless broadband connections provided to a fixed location over 4G and 5G mobile networks.Cable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</si>
  <si>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Broadband Coverage: Premises Passed</t>
  </si>
  <si>
    <t>A premises is passed with Broadband and has Broadband Coverage when there is the capability to provide a broadband communications service in the standard timeframes and within the standard cost parameters</t>
  </si>
  <si>
    <t>Broadband Lines</t>
  </si>
  <si>
    <t>The Network Operators Eir, NBI, SIRO, Virgin Media, Magnet and Crossan each provide information on total FTTP broadband lines rolled out. This metric is based on the total number of FTTP lines, with a premises potentially having more than one FTTP broadband line. For example, a business premises may have multiple FTTP broadband lines. Individual Network Operators may also have FTTP broadband lines at the same premises. Therefore, adding the operators figures together does not indicate unique premises coverage. This coverage is captured as part of the Total FTTP and Cable Coverage.</t>
  </si>
  <si>
    <t>Broadband Coverage: Total FTTP and Cable Coverage</t>
  </si>
  <si>
    <t xml:space="preserve"> Each Network Operator provides a list of Eircodes associated with each broadband line. ComReg combines all Eircodes and derives a unique coverage figure for each premises by removing instances where Eircodes are passed by more than one network. Each premises (Eircode) which has FTTP and/or Cable is only counted once regardless of how many lines are present at the premises (Eircode). This total premises (Eircodes) passed figure is then divided by the total Eircodes for Ireland, which is taken from the ‘Postal Address’ field of the Eircode database.</t>
  </si>
  <si>
    <t>Broadband Coverage: Take Up Rate</t>
  </si>
  <si>
    <t xml:space="preserve">This metric is based on the total number of active FTTP premises where a unique active figure is derived for each premises (as measured by Eircodes). This removes instances where a single premises (e.g. a business) has multiple lines at the premises. This active FTTP premises figure is then divided by the total unique premises passed figure as calculated under ‘Total Gigabit ( FTTP and Cable)Coverage’. </t>
  </si>
  <si>
    <t>Market Share by FTTP Broadband subscriber lines</t>
  </si>
  <si>
    <t>The percentage market share of the fixed broadband market by operator with at least 2.0% market share. Operators with less than 2% market share are combined into an 'OAO' Category</t>
  </si>
  <si>
    <t>Total Broadband subscriber lines % by Sold Speed</t>
  </si>
  <si>
    <t>This provides an indication of the percentage of total retail business fixed broadband subscriber lines split by categories of actual sold download speeds.</t>
  </si>
  <si>
    <t xml:space="preserve">Fixed Broadband Platform subscriber lines by Sold Speed </t>
  </si>
  <si>
    <t>This provides an indication of the percentage of total residential and total business fixed broadband subscriber lines split by platform and categories of actual sold download speeds.</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</si>
  <si>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</si>
  <si>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</si>
  <si>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Broadband Penetration rate per household by platform</t>
  </si>
  <si>
    <t>Fixed broadband penetration rate calcaulated using the residential fixed broadband subscriber lines and the CSO household figure for each quarter.</t>
  </si>
  <si>
    <t>Broadband Penetration per Capita split by fixed &amp; mobile broadband</t>
  </si>
  <si>
    <t>Broadband penetration rate calculated using the CSO population figures per quarter and the broadband subscriber lines split by total, mobile and fixed broadband</t>
  </si>
  <si>
    <t>Reception Type</t>
  </si>
  <si>
    <t>Reception type categories are hierarchically defined and mutually exclusive. A home is classified once within reception type and this is based upon the highest form of reception available within the home</t>
  </si>
  <si>
    <t>Reception Method</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</si>
  <si>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</si>
  <si>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PVR</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</si>
  <si>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</si>
  <si>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Multi Total</t>
  </si>
  <si>
    <t>Multi Total: Made up of UK DTT / FTA Satellite, IPTV, Cable, and Sky homes</t>
  </si>
  <si>
    <t xml:space="preserve">Aerial </t>
  </si>
  <si>
    <t xml:space="preserve">Includes all homes who indicate an aerial as a method of reception - all Irish DTT and UK DTT </t>
  </si>
  <si>
    <t xml:space="preserve">Irish DTT </t>
  </si>
  <si>
    <t>Includes all TV homes who have IDTT (including Saorsat)</t>
  </si>
  <si>
    <t xml:space="preserve">UK DTT (Freeview) </t>
  </si>
  <si>
    <t xml:space="preserve">Includes all TV homes who have UK DTT (Freeview) </t>
  </si>
  <si>
    <t>IPTV</t>
  </si>
  <si>
    <t xml:space="preserve">IPTV is defined as paying a subscription to an IPTV provider (e.g. Eir Vision or Vodafone) </t>
  </si>
  <si>
    <t>Other Satellite</t>
  </si>
  <si>
    <t xml:space="preserve">Includes Foreign satellite, FTA satellite or Saorsat reception on any set, including homes with a lapsed Sky subscription </t>
  </si>
  <si>
    <t>Total Cable</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</si>
  <si>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</si>
  <si>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</si>
  <si>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</si>
  <si>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Web TV</t>
  </si>
  <si>
    <t>All TV households with Broadband (fixed or mobile) that can watch content online through a Smart TV or connected device. Connected devices includes: Games Console; PC/Laptop; Tablet; Smartphone; Android Box or Stick including Amazon Firestick</t>
  </si>
  <si>
    <t>Broadcasting Sky figures</t>
  </si>
  <si>
    <t>Sky figure only includes homes with an active Sky subscription</t>
  </si>
  <si>
    <t xml:space="preserve"> 1 - General Industry Statistics</t>
  </si>
  <si>
    <t>Revenues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</si>
  <si>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</si>
  <si>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</si>
  <si>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</si>
  <si>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</si>
  <si>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</si>
  <si>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</si>
  <si>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</si>
  <si>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</si>
  <si>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</si>
  <si>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</si>
  <si>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</si>
  <si>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</si>
  <si>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</si>
  <si>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</si>
  <si>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</si>
  <si>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</si>
  <si>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</si>
  <si>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</si>
  <si>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</si>
  <si>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</si>
  <si>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</si>
  <si>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</si>
  <si>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</si>
  <si>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</si>
  <si>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</si>
  <si>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</si>
  <si>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</si>
  <si>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</si>
  <si>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</si>
  <si>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</si>
  <si>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</si>
  <si>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</si>
  <si>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</si>
  <si>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</si>
  <si>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</si>
  <si>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</si>
  <si>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</si>
  <si>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</si>
  <si>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</si>
  <si>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</si>
  <si>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</si>
  <si>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</si>
  <si>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</si>
  <si>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</si>
  <si>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</si>
  <si>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</si>
  <si>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</si>
  <si>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</si>
  <si>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</si>
  <si>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</si>
  <si>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</si>
  <si>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</si>
  <si>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</si>
  <si>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</si>
  <si>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</si>
  <si>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</si>
  <si>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</si>
  <si>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</si>
  <si>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</si>
  <si>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2025 Q4</t>
  </si>
  <si>
    <t>Total Retail Market Revenues (000s)</t>
  </si>
  <si>
    <t>Total Fixed Line Wholesale Revenues (000s)</t>
  </si>
  <si>
    <t>Total Mobile Wholesale revenues (000s)</t>
  </si>
  <si>
    <t>Total FTTP and Cable Coverage (By Eircodes)</t>
  </si>
  <si>
    <t>Percentage Premises with FTTP Broadband Available</t>
  </si>
  <si>
    <t xml:space="preserve">Percentage Premises with Gigabit Broadband (FTTP or Cable) Available </t>
  </si>
  <si>
    <t>FTTP and Cable Take Up Rate</t>
  </si>
  <si>
    <t xml:space="preserve">FTTP Take Up Rate </t>
  </si>
  <si>
    <t xml:space="preserve">FTTP &amp; Cable Take Up Rate </t>
  </si>
  <si>
    <t>Subscriber Lines</t>
  </si>
  <si>
    <t>Total Fixed Broadband Subscriber Lines</t>
  </si>
  <si>
    <t>Total Fixed Voice (PSTN, ISDN and VOIP) Subscriber lines</t>
  </si>
  <si>
    <t>Mobile Subscriptions inc. MBB and M2M - Total</t>
  </si>
  <si>
    <t>Machine to Machine (M2M) Subscriptions</t>
  </si>
  <si>
    <t xml:space="preserve">Mobile Broadband (MBB) Subscriptions </t>
  </si>
  <si>
    <t>Mobile Subscriptions exc. MBB and M2M - Total</t>
  </si>
  <si>
    <t>Total Voice Traffic Minutes (000s)</t>
  </si>
  <si>
    <t>Total Fixed Voice Minutes (000s)</t>
  </si>
  <si>
    <t>Total Mobile Voice Minutes (000s)</t>
  </si>
  <si>
    <t>Source: Quarterly Key Data Report, ComReg.</t>
  </si>
  <si>
    <t>Notes:</t>
  </si>
  <si>
    <t>From Q1 2023 Fixed voice subscriber lines are collected instead of subscriptions leading to a slight increase as one subscription can have more than one associated line</t>
  </si>
  <si>
    <t>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</si>
  <si>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</si>
  <si>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 xml:space="preserve"> 2 - Industry Revenues</t>
  </si>
  <si>
    <r>
      <t>Total</t>
    </r>
    <r>
      <rPr>
        <b/>
        <sz val="12"/>
        <color rgb="FFFF0000"/>
        <rFont val="Calibri"/>
        <family val="2"/>
        <scheme val="minor"/>
      </rPr>
      <t xml:space="preserve"> </t>
    </r>
    <r>
      <rPr>
        <b/>
        <sz val="12"/>
        <color theme="1"/>
        <rFont val="Calibri"/>
        <family val="2"/>
        <scheme val="minor"/>
      </rPr>
      <t>Retail Market Revenues</t>
    </r>
  </si>
  <si>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</si>
  <si>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</si>
  <si>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</si>
  <si>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</si>
  <si>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</si>
  <si>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</si>
  <si>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</si>
  <si>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</si>
  <si>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</si>
  <si>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</si>
  <si>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</si>
  <si>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</si>
  <si>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</si>
  <si>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</si>
  <si>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</si>
  <si>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</si>
  <si>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</si>
  <si>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</si>
  <si>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</si>
  <si>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</si>
  <si>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</si>
  <si>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</si>
  <si>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</si>
  <si>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</si>
  <si>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 xml:space="preserve">2022 Q2 </t>
  </si>
  <si>
    <t xml:space="preserve">2022 Q3 </t>
  </si>
  <si>
    <t xml:space="preserve">2022 Q4 </t>
  </si>
  <si>
    <t xml:space="preserve">2023 Q1 </t>
  </si>
  <si>
    <t>Fixed Voice Retail Revenues (000s)</t>
  </si>
  <si>
    <t>Fixed Broadband Retail Revenues (000s)</t>
  </si>
  <si>
    <t>Leased Line and Managed Data Retail Revenues (000s)</t>
  </si>
  <si>
    <t>Other Retail Fixed Telecoms Revenues (000s)</t>
  </si>
  <si>
    <t>Total Fixed Line Retail Revenues (000s)</t>
  </si>
  <si>
    <t>Mobile Voice and Other Revenue (000s)</t>
  </si>
  <si>
    <t>Mobile Data Revenue (000s)</t>
  </si>
  <si>
    <t>Mobile Messaging Revenue (000s)</t>
  </si>
  <si>
    <t>Total Mobile Retail Revenues (000s)</t>
  </si>
  <si>
    <r>
      <rPr>
        <b/>
        <sz val="12"/>
        <rFont val="Calibri"/>
        <family val="2"/>
        <scheme val="minor"/>
      </rPr>
      <t>Total</t>
    </r>
    <r>
      <rPr>
        <b/>
        <sz val="12"/>
        <color theme="1"/>
        <rFont val="Calibri"/>
        <family val="2"/>
        <scheme val="minor"/>
      </rPr>
      <t xml:space="preserve"> Broadcasting Retail Revenues (000s)</t>
    </r>
  </si>
  <si>
    <r>
      <t>Total</t>
    </r>
    <r>
      <rPr>
        <b/>
        <sz val="12"/>
        <color rgb="FFFF0000"/>
        <rFont val="Calibri"/>
        <family val="2"/>
        <scheme val="minor"/>
      </rPr>
      <t xml:space="preserve"> </t>
    </r>
    <r>
      <rPr>
        <b/>
        <sz val="12"/>
        <color theme="1"/>
        <rFont val="Calibri"/>
        <family val="2"/>
        <scheme val="minor"/>
      </rPr>
      <t>Wholesale Market Revenues</t>
    </r>
  </si>
  <si>
    <r>
      <t>Total</t>
    </r>
    <r>
      <rPr>
        <b/>
        <sz val="12"/>
        <color rgb="FFFF0000"/>
        <rFont val="Calibri"/>
        <family val="2"/>
        <scheme val="minor"/>
      </rPr>
      <t xml:space="preserve"> </t>
    </r>
    <r>
      <rPr>
        <b/>
        <sz val="12"/>
        <color theme="1"/>
        <rFont val="Calibri"/>
        <family val="2"/>
        <scheme val="minor"/>
      </rPr>
      <t>Wholesale Revenues</t>
    </r>
    <r>
      <rPr>
        <b/>
        <sz val="12"/>
        <rFont val="Calibri"/>
        <family val="2"/>
        <scheme val="minor"/>
      </rPr>
      <t xml:space="preserve"> (000s)</t>
    </r>
  </si>
  <si>
    <r>
      <t>Total</t>
    </r>
    <r>
      <rPr>
        <b/>
        <sz val="12"/>
        <color rgb="FFFF0000"/>
        <rFont val="Calibri"/>
        <family val="2"/>
        <scheme val="minor"/>
      </rPr>
      <t xml:space="preserve"> </t>
    </r>
    <r>
      <rPr>
        <b/>
        <sz val="12"/>
        <color theme="1"/>
        <rFont val="Calibri"/>
        <family val="2"/>
        <scheme val="minor"/>
      </rPr>
      <t>Wholesale &amp; Retail Revenues</t>
    </r>
  </si>
  <si>
    <t>Total Fixed Wholesale &amp; Retail Revenues (000s)</t>
  </si>
  <si>
    <t>Total Mobile Wholesale &amp; Retail Revenues (000s)</t>
  </si>
  <si>
    <t>Mobile Revenues [ARPU]</t>
  </si>
  <si>
    <t>Monthly Average Revenue Per User (Prepaid)</t>
  </si>
  <si>
    <t>Monthly Average Revenue Per User (Billpay)</t>
  </si>
  <si>
    <t>Monthly Average Revenue Per User (Blended)</t>
  </si>
  <si>
    <t>Monthly ARPU (Prepaid) Mobile Phone Services</t>
  </si>
  <si>
    <t>Monthly ARPU (Billpay) Mobile Phone Services</t>
  </si>
  <si>
    <t>Monthly ARPU (Blended) Mobile Phone Services</t>
  </si>
  <si>
    <t>Monthly ARPU (Prepaid) Mobile Broadband</t>
  </si>
  <si>
    <t>Monthly ARPU (Billpay) Mobile Broadband</t>
  </si>
  <si>
    <t>Monthly ARPU (Blended) Mobile Broadband</t>
  </si>
  <si>
    <t>Monthly ARPU (Billpay) Machine-to-Machine</t>
  </si>
  <si>
    <t>Sky</t>
  </si>
  <si>
    <t>Digiweb Limited</t>
  </si>
  <si>
    <t>Imagine Telecommunications Limited</t>
  </si>
  <si>
    <t>Verizon</t>
  </si>
  <si>
    <t>OAOs</t>
  </si>
  <si>
    <t>E-Net</t>
  </si>
  <si>
    <t>Digiweb</t>
  </si>
  <si>
    <t>NBI</t>
  </si>
  <si>
    <t>Market Share by Retail Mobile Revenue</t>
  </si>
  <si>
    <t xml:space="preserve">Eir </t>
  </si>
  <si>
    <t>Three Group</t>
  </si>
  <si>
    <t>Investment Statistics (Yearly)</t>
  </si>
  <si>
    <t>Investment Figures (000's)</t>
  </si>
  <si>
    <t>Fixed Investment</t>
  </si>
  <si>
    <t>Mobile Investment</t>
  </si>
  <si>
    <t>Total Investment</t>
  </si>
  <si>
    <t xml:space="preserve"> From Q2 2017 mobile ARPU is split into three mobile services (phone services, mobile broadband and M2M).</t>
  </si>
  <si>
    <t xml:space="preserv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</si>
  <si>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Other Retail Fixed Telecoms revenue includes Value Added services, Apparatus Supply, CPE, legacy data products e.g. BIP, Directory Enquires, Operator services, Payphones etc.
Excluding revenue for Broadband, Calls, line rental and connections, TV and leased lines.</t>
  </si>
  <si>
    <t xml:space="preserve"> 3 - Fixed Line Data</t>
  </si>
  <si>
    <t>Subscriber Lines Statistics</t>
  </si>
  <si>
    <t>VOIP Subscriber Lines</t>
  </si>
  <si>
    <t>PSTN &amp; ISDN Subscriber Lines</t>
  </si>
  <si>
    <t>Fixed Voice (PSTN, ISDN and VOIP) Residential Subscriber Lines</t>
  </si>
  <si>
    <t>Fixed Voice (PSTN, ISDN and VOIP) Business Subscriber Lines</t>
  </si>
  <si>
    <t>Total Fixed Voice (PSTN, ISDN and VOIP) Subscriber Lines</t>
  </si>
  <si>
    <t>Voice Traffic Statistics</t>
  </si>
  <si>
    <t>Fixed Voice Traffic (PSTN, ISDN and VOIP)</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</si>
  <si>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</si>
  <si>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</si>
  <si>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</si>
  <si>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</si>
  <si>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</si>
  <si>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</si>
  <si>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</si>
  <si>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</si>
  <si>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</si>
  <si>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</si>
  <si>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Residential Fixed Other/Advanced Minutes (000s)</t>
  </si>
  <si>
    <t>Total Fixed Other/Advanced Minutes (000s)</t>
  </si>
  <si>
    <t>Total Business Fixed Voice Minutes (000s)</t>
  </si>
  <si>
    <t>Total Residential Fixed Voice Minutes (000s)</t>
  </si>
  <si>
    <t>VOIP Minutes</t>
  </si>
  <si>
    <t>VOIP Minutes (000s)</t>
  </si>
  <si>
    <t>VOIP % of Total Fixed Voice Minutes</t>
  </si>
  <si>
    <t>Fixed Voice Channels (PSTN and ISDN)</t>
  </si>
  <si>
    <t>Total PSTN and ISDN Voice Channels sold by Eircom</t>
  </si>
  <si>
    <t>Total PSTN and ISDN Voice Channels sold by other operators</t>
  </si>
  <si>
    <t>Total PSTN and ISDN Voice Channels sold by all operators</t>
  </si>
  <si>
    <t>Carrier Pre-Select Access Paths</t>
  </si>
  <si>
    <t>Wholesale Line Rental Fixed Voice Channels (PSTN and ISDN)</t>
  </si>
  <si>
    <t>White Label Access Fixed Voice Channels (PSTN and ISDN)</t>
  </si>
  <si>
    <t>PSTN Voice Channels</t>
  </si>
  <si>
    <t>ISDN Basic Voice Channels</t>
  </si>
  <si>
    <t>ISDN Fractional Voice Channels</t>
  </si>
  <si>
    <t>ISDN Primary Voice Channels</t>
  </si>
  <si>
    <t>Total ISDN Voice Channels</t>
  </si>
  <si>
    <t>Total PSTN and ISDN Voice Channels</t>
  </si>
  <si>
    <t xml:space="preserve">Fixed Numbers Ported </t>
  </si>
  <si>
    <t>Operator Fixed Voice Statistics</t>
  </si>
  <si>
    <t xml:space="preserve">Vodafone </t>
  </si>
  <si>
    <t>Total</t>
  </si>
  <si>
    <t>Market Share Statistics</t>
  </si>
  <si>
    <t xml:space="preserve"> OAOs (Other Authorised Operators) consist of the sum percentage of operators whose individual market share is less than 2%. Operators with a market share equal to or greater than 2% are separated out from the OAO category and are reported individually.</t>
  </si>
  <si>
    <t>From Q4 2017 total fixed subscriptions include TV subscription data provided by Sky Ireland. Prior to this, such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</si>
  <si>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In Q1 2023 VOIP minutes increased due to the addition of a new VOIP minute category which caused a decrease in Other/Advanced minutes.</t>
  </si>
  <si>
    <t>Fixed Voice Call Minutes were estimated for Q1 2023 due to a change in methodology</t>
  </si>
  <si>
    <t xml:space="preserve"> 4 - Mobile Data</t>
  </si>
  <si>
    <t>Mobile Subscriptions Statistics</t>
  </si>
  <si>
    <t>Mobile Subscriptions including MBB and M2M</t>
  </si>
  <si>
    <r>
      <t>Mobile Subscriptions</t>
    </r>
    <r>
      <rPr>
        <b/>
        <sz val="12"/>
        <color rgb="FFFF0000"/>
        <rFont val="Calibri"/>
        <family val="2"/>
        <scheme val="minor"/>
      </rPr>
      <t xml:space="preserve"> </t>
    </r>
    <r>
      <rPr>
        <b/>
        <sz val="12"/>
        <rFont val="Calibri"/>
        <family val="2"/>
        <scheme val="minor"/>
      </rPr>
      <t>inc.</t>
    </r>
    <r>
      <rPr>
        <b/>
        <sz val="12"/>
        <color rgb="FFFF0000"/>
        <rFont val="Calibri"/>
        <family val="2"/>
        <scheme val="minor"/>
      </rPr>
      <t xml:space="preserve"> </t>
    </r>
    <r>
      <rPr>
        <b/>
        <sz val="12"/>
        <color theme="1"/>
        <rFont val="Calibri"/>
        <family val="2"/>
        <scheme val="minor"/>
      </rPr>
      <t>MBB and M2M - Total</t>
    </r>
  </si>
  <si>
    <t>Mobile Subscriptions exc. MBB and M2M - Prepaid</t>
  </si>
  <si>
    <t>Mobile Subscriptions exc. MBB and M2M - Billpay *</t>
  </si>
  <si>
    <t>Billpay Business Subs exc. MBB and M2M</t>
  </si>
  <si>
    <t>Billpay Residential Subs exc. MBB</t>
  </si>
  <si>
    <t>Mobile Broadband Subscriptions - Prepaid</t>
  </si>
  <si>
    <t>Mobile Broadband Subscriptions - Billpay</t>
  </si>
  <si>
    <t>Mobile Subscriptions inc. MBB and M2M - Prepaid</t>
  </si>
  <si>
    <t>Mobile Subscriptions inc. MBB and M2M - Billpay</t>
  </si>
  <si>
    <t>Billpay Business Subs inc. MBB and M2M</t>
  </si>
  <si>
    <t>Billpay Residential Subs inc. MBB</t>
  </si>
  <si>
    <t>Mobile Subscriptions</t>
  </si>
  <si>
    <t>2G Mobile Subscriptions</t>
  </si>
  <si>
    <t>3G Mobile Subscriptions</t>
  </si>
  <si>
    <t>4G Mobile Subscriptions</t>
  </si>
  <si>
    <t>5G Mobile Subscriptions</t>
  </si>
  <si>
    <t>No Data Used</t>
  </si>
  <si>
    <t>Note: From Q3 2024 "No Data Used" is a new category which is for active mobile subscriptions which have not used any data during the quarter. These type of subscriptions were previously included in the 3G category.</t>
  </si>
  <si>
    <t xml:space="preserve">Mobile Numbers Ported </t>
  </si>
  <si>
    <t xml:space="preserve">Total Gross Additions </t>
  </si>
  <si>
    <t>Note: From Q3 2024 Total Gross additions are no longer collected</t>
  </si>
  <si>
    <t>Penetration Rate</t>
  </si>
  <si>
    <t>Total Penetration Rate</t>
  </si>
  <si>
    <t>Excluding Mobile Broadband and M2M</t>
  </si>
  <si>
    <t>Mobile Broadband</t>
  </si>
  <si>
    <t>Machine to Machine</t>
  </si>
  <si>
    <t xml:space="preserve">Population from CSO </t>
  </si>
  <si>
    <t>Mobile Traffic Statistics</t>
  </si>
  <si>
    <t>Mobile Traffic (SMS, MMS, Minutes and Data)</t>
  </si>
  <si>
    <t>Mobile SMS and MMS Traffic (000s)</t>
  </si>
  <si>
    <t>Mobile SMS Traffic (000s)</t>
  </si>
  <si>
    <t>Mobile MMS Traffic (000s)</t>
  </si>
  <si>
    <t>Mobile to Mobile Minutes (000s)</t>
  </si>
  <si>
    <t>Mobile to Mobile On-Net Minutes (000s)</t>
  </si>
  <si>
    <t>Mobile to Mobile Off-Net Minutes (000s)</t>
  </si>
  <si>
    <t>Mobile to Fixed Minutes (000s)</t>
  </si>
  <si>
    <t>Mobile International/Roaming Minutes (000s)</t>
  </si>
  <si>
    <t>Mobile International Minutes (000s)</t>
  </si>
  <si>
    <t>Mobile Roaming Minutes (000s)</t>
  </si>
  <si>
    <t>Mobile Advanced Minutes (000s)</t>
  </si>
  <si>
    <t>3G Domestic Data Traffic (GB)</t>
  </si>
  <si>
    <t>4G Domestic Data Traffic (GB)</t>
  </si>
  <si>
    <t>5G Domestic Data Traffic (GB)</t>
  </si>
  <si>
    <t>Other Domestic Data Traffic (GB) (excl 3G,4G,5G)</t>
  </si>
  <si>
    <t>Roaming Data Traffic (GB)</t>
  </si>
  <si>
    <t>Total Mobile Data Traffic (GB) (including 3G, 4G, 5G, M2M, other; excluding Roaming)</t>
  </si>
  <si>
    <t>Note! Mobile SMS and MMS traffic is not collected separately from Q3 2024</t>
  </si>
  <si>
    <t>Monthly Mobile Traffic</t>
  </si>
  <si>
    <t>SMS/MMS</t>
  </si>
  <si>
    <t>Mobile Operator Statistics</t>
  </si>
  <si>
    <t>Operator Subscriptions (inc. MBB and M2M)</t>
  </si>
  <si>
    <t>Tesco</t>
  </si>
  <si>
    <t>Virgin Mobile</t>
  </si>
  <si>
    <t>Operator Subscriptions (exc. MBB and M2M)</t>
  </si>
  <si>
    <t>Operator Business Voice Subscriptions</t>
  </si>
  <si>
    <t>Operator Machine to Machine (M2M) Subscriptions</t>
  </si>
  <si>
    <t>Operator Mobile Broadband (MBB) Subscriptions</t>
  </si>
  <si>
    <t>Pre-Paid and Billpay Subscriptions by Operator</t>
  </si>
  <si>
    <t>An Post Mobile (Prepaid)</t>
  </si>
  <si>
    <t>Eir (Prepaid)</t>
  </si>
  <si>
    <t>Lyca Mobile (Prepaid)</t>
  </si>
  <si>
    <t>Sky (Prepaid)</t>
  </si>
  <si>
    <t>Tesco (Prepaid)</t>
  </si>
  <si>
    <t>Three Group (Prepaid)</t>
  </si>
  <si>
    <t>Virgin Mobile (Prepaid)</t>
  </si>
  <si>
    <t>Vodafone (Prepaid)</t>
  </si>
  <si>
    <t>An Post Mobile (Billpay)</t>
  </si>
  <si>
    <t>Eir (Billpay)</t>
  </si>
  <si>
    <t>Lyca Mobile (Billpay)</t>
  </si>
  <si>
    <t>Sky (Billpay)</t>
  </si>
  <si>
    <t>Tesco (Billpay)</t>
  </si>
  <si>
    <t>Three Group (Billpay)</t>
  </si>
  <si>
    <t>Virgin Mobile (Billpay)</t>
  </si>
  <si>
    <t>Vodafone (Billpay)</t>
  </si>
  <si>
    <t xml:space="preserve">Market Share by Subscription (exc. MBB and M2M) </t>
  </si>
  <si>
    <t xml:space="preserve">Lyca </t>
  </si>
  <si>
    <t>Market Share by Business Voice Subscription</t>
  </si>
  <si>
    <t>Market Share by Machine-to-Machine (M2M) Subscription</t>
  </si>
  <si>
    <t>Market Share by Mobile Broadband (MBB) Subscription</t>
  </si>
  <si>
    <t xml:space="preserve">Pre-Paid and Billpay Subscription Share by Operator </t>
  </si>
  <si>
    <t>Vodafone (pre-paid)</t>
  </si>
  <si>
    <t>Three Group (pre-paid)</t>
  </si>
  <si>
    <t>Eir (pre-paid)</t>
  </si>
  <si>
    <t>Tesco Mobile (pre-paid)</t>
  </si>
  <si>
    <t>OAOs (pre-paid)</t>
  </si>
  <si>
    <t>Tesco Mobile (Billpay)</t>
  </si>
  <si>
    <t>OAOs (Billpay)</t>
  </si>
  <si>
    <t>Technology Split %</t>
  </si>
  <si>
    <t>2G</t>
  </si>
  <si>
    <t>3G</t>
  </si>
  <si>
    <t>4G</t>
  </si>
  <si>
    <t>5G</t>
  </si>
  <si>
    <t xml:space="preserve">No Data Used </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</si>
  <si>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</si>
  <si>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Q1 2019 to Q1 2020 ARPU has also been impacted by the implementation of IFRS 15</t>
  </si>
  <si>
    <t>In Q3 2020 part of the 4G Domestic Data Traffic has been estimated due to aggregation issues with Eir Mobile's data collection system</t>
  </si>
  <si>
    <t>No Data Used is a new category from Q3 2024 which is for active mobile subscriptions which have not used any data during the quarter. These type of subscrioptions were previously included in the 3G category</t>
  </si>
  <si>
    <t xml:space="preserve"> 5 - Broadband Data</t>
  </si>
  <si>
    <t>Subscriber Statistics</t>
  </si>
  <si>
    <t>Internet Technology Breakdown (Total Broadband Lines)</t>
  </si>
  <si>
    <t>2023  Q1</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</si>
  <si>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</si>
  <si>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</si>
  <si>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</si>
  <si>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</si>
  <si>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</si>
  <si>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</si>
  <si>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</si>
  <si>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Mobile Broadband Subscriptions</t>
  </si>
  <si>
    <t>Total Broadband Subscriber Lines</t>
  </si>
  <si>
    <t>FTTP QoQ change</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</si>
  <si>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</si>
  <si>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</si>
  <si>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</si>
  <si>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</si>
  <si>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</si>
  <si>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</si>
  <si>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</si>
  <si>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</si>
  <si>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</si>
  <si>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</si>
  <si>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</si>
  <si>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</si>
  <si>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</si>
  <si>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Mobile Broadband Residential Subscriptions</t>
  </si>
  <si>
    <t>Mobile Broadband Business Subscriptions</t>
  </si>
  <si>
    <t>Total Residential Broadband Subscriber Lines</t>
  </si>
  <si>
    <t>Total Business Broadband Subscriber Lines</t>
  </si>
  <si>
    <t>Total Fixed Residential Broadband Subscriber Lines</t>
  </si>
  <si>
    <t>Total Fixed Business Broadband Subscriber Lines</t>
  </si>
  <si>
    <t>Fixed Residential &amp; Business Subscriber Lines by Sold Download Speed</t>
  </si>
  <si>
    <t>Residential Broadband Subscriber Lines (&lt;2Mbps) Pre 2022</t>
  </si>
  <si>
    <t>Business Broadband Subscriber Lines (&lt;2Mbps) Pre 2022</t>
  </si>
  <si>
    <t>Total Broadband Subscriber Lines (&lt;2Mbps) Pre 2022</t>
  </si>
  <si>
    <t>Residential Broadband Subscriber Lines (2Mbps - 9.99Mbps) Pre 2022</t>
  </si>
  <si>
    <t>Business Broadband Subscriber Lines (2Mbps - 9.99Mbps) Pre 2022</t>
  </si>
  <si>
    <t>Total Broadband Subscriber Lines (2Mbps - 9.99Mbps) Pre 2022</t>
  </si>
  <si>
    <t>Residential Broadband Subscriber Lines (&lt;2Mbps - 9.99Mbps)</t>
  </si>
  <si>
    <t>Business Broadband Subscriber Lines (&lt;2Mbps - 9.99Mbps)</t>
  </si>
  <si>
    <t>Total Broadband Subscriber Lines (&lt;2Mbps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</si>
  <si>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</si>
  <si>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</si>
  <si>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</si>
  <si>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</si>
  <si>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</si>
  <si>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</si>
  <si>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</si>
  <si>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</si>
  <si>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</si>
  <si>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</si>
  <si>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</si>
  <si>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</si>
  <si>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</si>
  <si>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</si>
  <si>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</si>
  <si>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Residential Broadband Subscriber Lines (&gt;=1GB - 1.99GB)</t>
  </si>
  <si>
    <t>Business Broadband Subscriber Lines (&gt;=1GB - 1.99GB)</t>
  </si>
  <si>
    <t>Total Broadband Subscriber Lines (&gt;=1GB - 1.99GB)</t>
  </si>
  <si>
    <t>Residential Broadband Subscriber Lines (&gt;=2GB - 4.99GB)</t>
  </si>
  <si>
    <t>Business Broadband Subscriber Lines (&gt;=2GB - 4.99GB)</t>
  </si>
  <si>
    <t>Total Broadband Subscriber Lines (&gt;=2GB - 4.99GB)</t>
  </si>
  <si>
    <t>Residential Broadband Subscriber Lines (&gt;=5GB - 10GB)</t>
  </si>
  <si>
    <t>Business Broadband Subscriber Lines (&gt;=5GB - 10GB)</t>
  </si>
  <si>
    <t>Total Broadband Subscriber Lines (&gt;=5GB - 10GB)</t>
  </si>
  <si>
    <t>Residential Broadband Subscriber Lines (&gt;=100Mbps) Pre 2022</t>
  </si>
  <si>
    <t>Business Broadband Subscriber Lines (&gt;=100Mbps) Pre 2022</t>
  </si>
  <si>
    <t>Total Broadband Subscriber Lines (&gt;=100Mbps) Pre 2022</t>
  </si>
  <si>
    <t>Note: Before 2020 it was called "Fixed Residential &amp; Business Subscriber Lines x Advertised Speed"</t>
  </si>
  <si>
    <t>Note: In Q1 2023  Fixed voice subscriptions have changed from capturing subscriptions to subcriber lines.</t>
  </si>
  <si>
    <t>Fixed Broadband Subscriber Lines by Sold Download Speeds %</t>
  </si>
  <si>
    <t>&lt; 2Mbps</t>
  </si>
  <si>
    <t>&gt;= 2Mbps - &lt;10Mbps</t>
  </si>
  <si>
    <t xml:space="preserve">&lt;2Mbps - 9.99Mbps </t>
  </si>
  <si>
    <t xml:space="preserve"> =10Mbps - 29.99Mbps </t>
  </si>
  <si>
    <t xml:space="preserve"> =30Mbps - 99.99Mbps </t>
  </si>
  <si>
    <t xml:space="preserve"> =100Mbps - 499.99Mbps </t>
  </si>
  <si>
    <t xml:space="preserve">  =500Mbps - 999.99Mbps</t>
  </si>
  <si>
    <t xml:space="preserve">  &gt;=1GB</t>
  </si>
  <si>
    <t>&gt;=1GB - 1.99GB</t>
  </si>
  <si>
    <t>&gt;=2GB - 4.99GB</t>
  </si>
  <si>
    <t>&gt;=5GB - 10GB</t>
  </si>
  <si>
    <t>&gt;=100Mbps</t>
  </si>
  <si>
    <t>Fixed Broadband Platform Subscriber Lines by Sold Speed</t>
  </si>
  <si>
    <t>Cable</t>
  </si>
  <si>
    <t xml:space="preserve"> &lt;2Mbps</t>
  </si>
  <si>
    <t>FWA</t>
  </si>
  <si>
    <t>FTTP</t>
  </si>
  <si>
    <t>Satellite</t>
  </si>
  <si>
    <t>DSL</t>
  </si>
  <si>
    <t>VDSL</t>
  </si>
  <si>
    <t>Bundles</t>
  </si>
  <si>
    <t>Single Play Subscriber lines</t>
  </si>
  <si>
    <t>Double Play Subscriber lines</t>
  </si>
  <si>
    <t>Triple and Quadruple Play Subscriber lines</t>
  </si>
  <si>
    <t>Total Fixed Subscriber lines</t>
  </si>
  <si>
    <t>Broadband Penetration per Capita</t>
  </si>
  <si>
    <t>Pen. rate per capita (All)</t>
  </si>
  <si>
    <t>Pen. rate per capita (Fixed)</t>
  </si>
  <si>
    <t>Pen. rate per capita (Mobile)</t>
  </si>
  <si>
    <t>Total Population ('000)</t>
  </si>
  <si>
    <t>Fixed Broadband Penetration per Household by Platform</t>
  </si>
  <si>
    <t>Mobile BB</t>
  </si>
  <si>
    <t>Households ('000)</t>
  </si>
  <si>
    <t>Data Traffic Statistics</t>
  </si>
  <si>
    <t>Broadband Traffic</t>
  </si>
  <si>
    <t>Cable Broadband Data Traffic (GB)</t>
  </si>
  <si>
    <t>DSL Broadband Data Traffic (GB)</t>
  </si>
  <si>
    <t>VDSL Broadband Data Traffic (GB)</t>
  </si>
  <si>
    <t>FTTP Broadband Data Traffic (GB)</t>
  </si>
  <si>
    <t>Satellite Broadband Data Traffic (GB)</t>
  </si>
  <si>
    <t>FWA Broadband Data Traffic (GB)</t>
  </si>
  <si>
    <t>Total Fixed Broadband Data Traffic (GB)</t>
  </si>
  <si>
    <t>Mobile Broadband (Dongles) Data Traffic (GB)</t>
  </si>
  <si>
    <t>Standard Mobile Subscriber Lines Data Traffic (GB)</t>
  </si>
  <si>
    <t>Total Mobile Data Traffic (GB)</t>
  </si>
  <si>
    <t>Fixed Broadband Traffic from Business Subscriber Lines (GB)</t>
  </si>
  <si>
    <t>Fixed Broadband Traffic from Residential Subscriber Lines (GB)</t>
  </si>
  <si>
    <t>Average Monthly Traffic per Subscriber Line (GB)</t>
  </si>
  <si>
    <t xml:space="preserve">2021 Q3 </t>
  </si>
  <si>
    <t xml:space="preserve">2021 Q4 </t>
  </si>
  <si>
    <t xml:space="preserve">2022 Q1 </t>
  </si>
  <si>
    <t>Fixed Business User</t>
  </si>
  <si>
    <t>Fixed Residential User</t>
  </si>
  <si>
    <t>Operator Broadband Statistics</t>
  </si>
  <si>
    <t>Fixed Broadband Subscriber Lines</t>
  </si>
  <si>
    <t>Imagine</t>
  </si>
  <si>
    <t>Three Ireland</t>
  </si>
  <si>
    <t>Fixed Broadband Business Lines</t>
  </si>
  <si>
    <r>
      <rPr>
        <b/>
        <sz val="12"/>
        <color rgb="FF000000"/>
        <rFont val="Calibri"/>
        <family val="2"/>
        <scheme val="minor"/>
      </rPr>
      <t>2024 Q3</t>
    </r>
    <r>
      <rPr>
        <b/>
        <sz val="12"/>
        <color rgb="FFFF0000"/>
        <rFont val="Calibri"/>
        <family val="2"/>
        <scheme val="minor"/>
      </rPr>
      <t xml:space="preserve"> </t>
    </r>
  </si>
  <si>
    <t>Fixed Broadband Residential Line</t>
  </si>
  <si>
    <t>Mobile Broadband Subscriber Lines</t>
  </si>
  <si>
    <r>
      <rPr>
        <b/>
        <sz val="12"/>
        <color rgb="FF000000"/>
        <rFont val="Calibri"/>
        <family val="2"/>
        <scheme val="minor"/>
      </rPr>
      <t>2024 Q4</t>
    </r>
    <r>
      <rPr>
        <b/>
        <sz val="12"/>
        <color rgb="FFFF0000"/>
        <rFont val="Calibri"/>
        <family val="2"/>
        <scheme val="minor"/>
      </rPr>
      <t xml:space="preserve"> </t>
    </r>
  </si>
  <si>
    <t>Market Share by Fixed Broadband Subscriber Line</t>
  </si>
  <si>
    <t>From Q3 2025, FWA includes fixed wireless broadband connections provided to a fixed location over 4G and 5G mobile networks.</t>
  </si>
  <si>
    <t xml:space="preserve">Market Share by Fixed Broadband Business Line </t>
  </si>
  <si>
    <t xml:space="preserve">Market Share by Fixed Broadband Residential Line </t>
  </si>
  <si>
    <t>Market Share by FTTP Broadband Subscriber Line</t>
  </si>
  <si>
    <t>Market Share by Mobile Broadband Subscriber Line</t>
  </si>
  <si>
    <t xml:space="preserve">2024 Q4 </t>
  </si>
  <si>
    <t>Wholesale Statistics</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</si>
  <si>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</si>
  <si>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</si>
  <si>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</si>
  <si>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</si>
  <si>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</si>
  <si>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</si>
  <si>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</si>
  <si>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Fibre to the Premises Lines by Network Operator Statistics</t>
  </si>
  <si>
    <t>Network FTTP Active Subscriber Lines</t>
  </si>
  <si>
    <t>Eir Active Subscriber Lines</t>
  </si>
  <si>
    <t>SIRO Active Subscriber Lines</t>
  </si>
  <si>
    <t>NBI Active Subscriber Lines</t>
  </si>
  <si>
    <t>-</t>
  </si>
  <si>
    <t>Virgin Active Subscriber Lines</t>
  </si>
  <si>
    <t>Magnet+ Active Subscriber Lines</t>
  </si>
  <si>
    <t>Network FTTP Broadband Rollout (No. of Lines)</t>
  </si>
  <si>
    <t>Eir Rollout Lines</t>
  </si>
  <si>
    <t>SIRO Rollout Lines</t>
  </si>
  <si>
    <t>Virgin Rollout Lines</t>
  </si>
  <si>
    <t>NBI Rollout Lines</t>
  </si>
  <si>
    <t>Magnet+ Rollout Lines</t>
  </si>
  <si>
    <t>Crossan Rollout Lines</t>
  </si>
  <si>
    <t>Magnet+ began reporting Network FTTP lines in Q2 2024, the number of lines at the end of Q2 would be broadly similar to the lines present in previous years.</t>
  </si>
  <si>
    <t>Crossan began reporting Network FTTP lines in Q4 2024.</t>
  </si>
  <si>
    <t>From Q2 2025 Local Loop Unbundling (LLU) Lines have been included in the VDSL totals. Previously they were included under 'DSL'.</t>
  </si>
  <si>
    <t>In Q3 2025, Three reported subscriber data for its fixed Broadband 5G product for the first time. This data is included in the FWA subscriber lines and FWA data traffic figures.</t>
  </si>
  <si>
    <t xml:space="preserve"> 5.1 - Gigabit Broadband Coverage and Take Up</t>
  </si>
  <si>
    <t>Total Gigabit Coverage (By Eircodes)</t>
  </si>
  <si>
    <t>QoQ</t>
  </si>
  <si>
    <t>YoY</t>
  </si>
  <si>
    <t>Total Gigabit Take Up Rate (By Unique Eircodes)</t>
  </si>
  <si>
    <t>Take Up Rate by Years FTTP Available</t>
  </si>
  <si>
    <t>Years FTTP Available (As at Q1 2025)</t>
  </si>
  <si>
    <t xml:space="preserve">Take Up Rate by Years FTTP Available </t>
  </si>
  <si>
    <t>Greater than 5 years, up to 6 years</t>
  </si>
  <si>
    <t>Greater than 4 years, up to 5 years</t>
  </si>
  <si>
    <t>Greater than 3 years, up to 4 years</t>
  </si>
  <si>
    <t>Greater than 2 years, up to 3 years</t>
  </si>
  <si>
    <t>Greater than one year, up to 2 years</t>
  </si>
  <si>
    <t>Less than one year</t>
  </si>
  <si>
    <t>Coverage and Take Up by Address Type</t>
  </si>
  <si>
    <t>Total Gigabit Coverage</t>
  </si>
  <si>
    <t xml:space="preserve">Percentage Premises with FTTP Broadband Available </t>
  </si>
  <si>
    <t>Residential</t>
  </si>
  <si>
    <t>Non-Residential</t>
  </si>
  <si>
    <t>Mixed</t>
  </si>
  <si>
    <t>Percentage Premises with Gigabit  (FTTP or Cable) Available</t>
  </si>
  <si>
    <t xml:space="preserve"> Gigabit (FTTP or Cable Broadband) Take Up Rate</t>
  </si>
  <si>
    <t xml:space="preserve"> Gigabit (FTTP or Cable ) Take Up Rate </t>
  </si>
  <si>
    <t>Coverage and Take Up by County</t>
  </si>
  <si>
    <t>FTTP Coverage by County</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</si>
  <si>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</si>
  <si>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</si>
  <si>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</si>
  <si>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</si>
  <si>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</si>
  <si>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</si>
  <si>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</si>
  <si>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</si>
  <si>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</si>
  <si>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</si>
  <si>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</si>
  <si>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</si>
  <si>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</si>
  <si>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</si>
  <si>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</si>
  <si>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</si>
  <si>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</si>
  <si>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</si>
  <si>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</si>
  <si>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</si>
  <si>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</si>
  <si>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</si>
  <si>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</si>
  <si>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</si>
  <si>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</si>
  <si>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</si>
  <si>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 xml:space="preserve"> Gigabit (FTTP or Cable ) Coverage by County</t>
  </si>
  <si>
    <t>FTTP Take Up Rate by County</t>
  </si>
  <si>
    <t>Gigabit (FTTP or Cable) Take Up Rate by County</t>
  </si>
  <si>
    <t>6 - Broadcasting Data</t>
  </si>
  <si>
    <t>Source</t>
  </si>
  <si>
    <t>Nielsen &amp; QR Broadcasting Data.xls (sharepoint.com)</t>
  </si>
  <si>
    <t>Jan 2019</t>
  </si>
  <si>
    <t>July 2019</t>
  </si>
  <si>
    <t>Jan 2020</t>
  </si>
  <si>
    <t>July 2020</t>
  </si>
  <si>
    <t>Jan 2021</t>
  </si>
  <si>
    <t>July 2021</t>
  </si>
  <si>
    <t>Jan 2022</t>
  </si>
  <si>
    <t>July 2022</t>
  </si>
  <si>
    <t>Jan 2023</t>
  </si>
  <si>
    <t>July 2023</t>
  </si>
  <si>
    <t>Jan 2024</t>
  </si>
  <si>
    <t>July 2024</t>
  </si>
  <si>
    <t>Jan 2025</t>
  </si>
  <si>
    <t>Jul 2025</t>
  </si>
  <si>
    <t>Total TV Homes</t>
  </si>
  <si>
    <t>UK DTT</t>
  </si>
  <si>
    <t>FTA Satellite/ UK DTT</t>
  </si>
  <si>
    <t>Web-TV Only</t>
  </si>
  <si>
    <t>Reception Type %</t>
  </si>
  <si>
    <t>Aerial</t>
  </si>
  <si>
    <t>Irish DTT</t>
  </si>
  <si>
    <t>UK DTT (Freeview)</t>
  </si>
  <si>
    <t>Cable/Satellite</t>
  </si>
  <si>
    <r>
      <t>Web-TV</t>
    </r>
    <r>
      <rPr>
        <vertAlign val="superscript"/>
        <sz val="11"/>
        <color theme="1"/>
        <rFont val="Calibri"/>
        <family val="2"/>
        <scheme val="minor"/>
      </rPr>
      <t>1</t>
    </r>
  </si>
  <si>
    <t>Payment Type %</t>
  </si>
  <si>
    <t>Pay TV Homes</t>
  </si>
  <si>
    <t>Free to Air TV Homes</t>
  </si>
  <si>
    <t>Ownership %</t>
  </si>
  <si>
    <t>Broadband</t>
  </si>
  <si>
    <t>Games console</t>
  </si>
  <si>
    <t>*Both fixed and mobile broadband</t>
  </si>
  <si>
    <t>TV Homes</t>
  </si>
  <si>
    <t>Total TV homes</t>
  </si>
  <si>
    <t>Multi Total TV Homes</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</si>
  <si>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</si>
  <si>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*This broadcasting data is sourced from the Nielsen TV Audience Measurement (TAM) Establishment Survey which is updated twice a year.</t>
  </si>
  <si>
    <t xml:space="preserve">  This covers areas such as ownership of TV related equipment, method of TV reception and demographics of TV household individuals such as age etc.</t>
  </si>
  <si>
    <t>1 - Web TV :All TV households with Broadband (fixed or mobile) that can watch content online through a Smart TV or connected device.  Connected devices includes: Games Console; PC/Laptop; Tablet; Smartphone; Android Box or Stick including Amazon Firestick</t>
  </si>
  <si>
    <t>6 - Pricing Data</t>
  </si>
  <si>
    <t>Fixed Voice Pricing</t>
  </si>
  <si>
    <t>Residential - 60 Calls OECD Basket 2017</t>
  </si>
  <si>
    <t>Fixed</t>
  </si>
  <si>
    <t>F2F</t>
  </si>
  <si>
    <t>F2M</t>
  </si>
  <si>
    <t>Intn</t>
  </si>
  <si>
    <t xml:space="preserve">                -  </t>
  </si>
  <si>
    <t>Business - 260 Calls OECD Basket 2017</t>
  </si>
  <si>
    <t>Residential - 60 Calls</t>
  </si>
  <si>
    <t>Q4 2017</t>
  </si>
  <si>
    <t>Q1 2018</t>
  </si>
  <si>
    <t>Q2 2018</t>
  </si>
  <si>
    <t>Q3 2018</t>
  </si>
  <si>
    <t>Q4 2018</t>
  </si>
  <si>
    <t>Q1 2019</t>
  </si>
  <si>
    <t>Q2 2019</t>
  </si>
  <si>
    <t>Q3 2019</t>
  </si>
  <si>
    <t>Q4 2019</t>
  </si>
  <si>
    <t>Q1 2020</t>
  </si>
  <si>
    <t>Q2 2020</t>
  </si>
  <si>
    <t>Q3 2020</t>
  </si>
  <si>
    <t>Q4 2020</t>
  </si>
  <si>
    <t>Q1 2021</t>
  </si>
  <si>
    <t>Q2 2021</t>
  </si>
  <si>
    <t>Q3 2021</t>
  </si>
  <si>
    <t xml:space="preserve">Q4 2021 </t>
  </si>
  <si>
    <t>Q1 2022</t>
  </si>
  <si>
    <t>Q2 2022</t>
  </si>
  <si>
    <t>Q3 2022</t>
  </si>
  <si>
    <t xml:space="preserve">Q4 2022 </t>
  </si>
  <si>
    <t>Q1 2023</t>
  </si>
  <si>
    <t>Q2 2023</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</si>
  <si>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</si>
  <si>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</si>
  <si>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</si>
  <si>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</si>
  <si>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</si>
  <si>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</si>
  <si>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</si>
  <si>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</si>
  <si>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</si>
  <si>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</si>
  <si>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</si>
  <si>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</si>
  <si>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</si>
  <si>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</si>
  <si>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Q4 2021</t>
  </si>
  <si>
    <t>60GB basket all speeds above 25 Mbps</t>
  </si>
  <si>
    <t>Fixed Broadband Business</t>
  </si>
  <si>
    <t>Mobile Pricing</t>
  </si>
  <si>
    <t>Residential - Residential Pre-paid 100 calls, 20SMS, 2GB</t>
  </si>
  <si>
    <t>Add-on</t>
  </si>
  <si>
    <t>Voice</t>
  </si>
  <si>
    <t>SMS</t>
  </si>
  <si>
    <t>Data</t>
  </si>
  <si>
    <t>48</t>
  </si>
  <si>
    <t>Lycamobile</t>
  </si>
  <si>
    <t>Residential - Residential Post-paid 300 calls, 40SMS, 5GB</t>
  </si>
  <si>
    <t>GoMo (Eir)</t>
  </si>
  <si>
    <t>Mobile Broadband Pricing</t>
  </si>
  <si>
    <t>Residential - 5GB Basket</t>
  </si>
  <si>
    <t>Businesss - 10GB Basket</t>
  </si>
  <si>
    <t>Business - 10GB Basket</t>
  </si>
  <si>
    <t>Period</t>
  </si>
  <si>
    <t>FTTP Penetration (Subscribtions/Houshold)</t>
  </si>
  <si>
    <t>FTTP Take Up Rate (Measured by Unique Eircodes)</t>
  </si>
  <si>
    <t>FTTP Coverage (Measured by Eircodes)</t>
  </si>
  <si>
    <t>Jan 2026</t>
  </si>
  <si>
    <t>ECL (formerly 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</si>
</sst>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quot;* #,##0.00_-;\-&quot;€&quot;* #,##0.00_-;_-&quot;€&quot;* &quot;-&quot;??_-;_-@_-"/>
    <numFmt numFmtId="165" formatCode="&quot;€&quot;#,##0"/>
    <numFmt numFmtId="166" formatCode="&quot;€&quot;#,##0.00"/>
    <numFmt numFmtId="167" formatCode="_-&quot;€&quot;* #,##0_-;\-&quot;€&quot;* #,##0_-;_-&quot;€&quot;* &quot;-&quot;???_-;_-@_-"/>
    <numFmt numFmtId="168" formatCode="#,##0.000"/>
    <numFmt numFmtId="169" formatCode="0.0%"/>
    <numFmt numFmtId="170" formatCode="0.000%"/>
    <numFmt numFmtId="171" formatCode="0.0000%"/>
    <numFmt numFmtId="172" formatCode="_-* #,##0_-;\-* #,##0_-;_-* &quot;-&quot;??_-;_-@_-"/>
    <numFmt numFmtId="173" formatCode="_-[$€-2]\ * #,##0.00_-;\-[$€-2]\ * #,##0.00_-;_-[$€-2]\ * &quot;-&quot;??_-;_-@_-"/>
    <numFmt numFmtId="174" formatCode="_-[$€-1809]* #,##0.00_-;\-[$€-1809]* #,##0.00_-;_-[$€-1809]* &quot;-&quot;??_-;_-@_-"/>
    <numFmt numFmtId="175" formatCode="#,##0.0"/>
    <numFmt numFmtId="176" formatCode="0.000000%"/>
    <numFmt numFmtId="177" formatCode="#,##0.0000"/>
    <numFmt numFmtId="178" formatCode="0.00000000000%"/>
  </numFmts>
  <fonts count="55">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9"/>
      <color theme="1"/>
      <name val="Calibri"/>
      <family val="2"/>
      <scheme val="minor"/>
    </font>
    <font>
      <b/>
      <sz val="12"/>
      <color theme="0"/>
      <name val="Calibri"/>
      <family val="2"/>
      <scheme val="minor"/>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
      <sz val="8"/>
      <color theme="2" tint="-0.499984740745262"/>
      <name val="Calibri"/>
      <family val="2"/>
      <scheme val="minor"/>
    </font>
    <font>
      <sz val="6"/>
      <color theme="2" tint="-0.499984740745262"/>
      <name val="Calibri"/>
      <family val="2"/>
      <scheme val="minor"/>
    </font>
    <font>
      <sz val="12"/>
      <color rgb="FFFF0000"/>
      <name val="Calibri"/>
      <family val="2"/>
      <scheme val="minor"/>
    </font>
    <font>
      <u/>
      <sz val="11"/>
      <color theme="10"/>
      <name val="Calibri"/>
      <family val="2"/>
      <scheme val="minor"/>
    </font>
    <font>
      <sz val="11"/>
      <color theme="1"/>
      <name val="Arial"/>
      <family val="2"/>
    </font>
    <font>
      <u/>
      <sz val="11"/>
      <color theme="0"/>
      <name val="Calibri"/>
      <family val="2"/>
      <scheme val="minor"/>
    </font>
    <font>
      <sz val="10"/>
      <name val="Switzerland"/>
    </font>
    <font>
      <sz val="12"/>
      <color rgb="FF000000"/>
      <name val="Calibri"/>
      <family val="2"/>
      <scheme val="minor"/>
    </font>
    <font>
      <sz val="8"/>
      <color rgb="FF000000"/>
      <name val="Calibri"/>
      <family val="2"/>
      <scheme val="minor"/>
    </font>
    <font>
      <sz val="6"/>
      <color rgb="FF00000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2"/>
      <name val="Arial"/>
      <family val="2"/>
    </font>
    <font>
      <sz val="8"/>
      <color theme="1"/>
      <name val="Arial"/>
      <family val="2"/>
    </font>
    <font>
      <sz val="12"/>
      <color rgb="FF0070C0"/>
      <name val="Arial"/>
      <family val="2"/>
    </font>
    <font>
      <b/>
      <sz val="16"/>
      <color theme="0"/>
      <name val="Calibri"/>
      <family val="2"/>
      <scheme val="minor"/>
    </font>
    <font>
      <b/>
      <sz val="12"/>
      <color rgb="FFFF0000"/>
      <name val="Calibri"/>
      <family val="2"/>
      <scheme val="minor"/>
    </font>
    <font>
      <sz val="10"/>
      <color indexed="8"/>
      <name val="Arial"/>
      <family val="2"/>
    </font>
    <font>
      <i/>
      <sz val="11"/>
      <color theme="1"/>
      <name val="Calibri"/>
      <family val="2"/>
      <scheme val="minor"/>
    </font>
    <font>
      <sz val="16"/>
      <color theme="0"/>
      <name val="Calibri"/>
      <family val="2"/>
      <scheme val="minor"/>
    </font>
    <font>
      <sz val="16"/>
      <color theme="1"/>
      <name val="Calibri"/>
      <family val="2"/>
      <scheme val="minor"/>
    </font>
    <font>
      <sz val="6"/>
      <name val="Calibri"/>
      <family val="2"/>
      <scheme val="minor"/>
    </font>
    <font>
      <sz val="16"/>
      <name val="Calibri"/>
      <family val="2"/>
      <scheme val="minor"/>
    </font>
    <font>
      <i/>
      <sz val="12"/>
      <color theme="1"/>
      <name val="Calibri"/>
      <family val="2"/>
      <scheme val="minor"/>
    </font>
    <font>
      <b/>
      <sz val="12"/>
      <color rgb="FF000000"/>
      <name val="Calibri"/>
      <family val="2"/>
    </font>
    <font>
      <sz val="12"/>
      <color theme="0"/>
      <name val="Calibri"/>
      <family val="2"/>
      <scheme val="minor"/>
    </font>
    <font>
      <sz val="12"/>
      <name val="Calibri"/>
      <family val="2"/>
    </font>
    <font>
      <sz val="12"/>
      <color rgb="FF000000"/>
      <name val="Calibri"/>
      <family val="2"/>
    </font>
    <font>
      <b/>
      <sz val="16"/>
      <color rgb="FFFFFFFF"/>
      <name val="Calibri"/>
      <family val="2"/>
      <scheme val="minor"/>
    </font>
    <font>
      <b/>
      <sz val="12"/>
      <color rgb="FF000000"/>
      <name val="Calibri"/>
      <family val="2"/>
      <scheme val="minor"/>
    </font>
    <font>
      <b/>
      <sz val="16"/>
      <color rgb="FFFFFFFF"/>
      <name val="Calibri"/>
      <family val="2"/>
    </font>
    <font>
      <vertAlign val="superscript"/>
      <sz val="11"/>
      <color theme="1"/>
      <name val="Calibri"/>
      <family val="2"/>
      <scheme val="minor"/>
    </font>
    <font>
      <b/>
      <sz val="14"/>
      <color theme="0"/>
      <name val="Calibri"/>
      <family val="2"/>
      <scheme val="minor"/>
    </font>
    <font>
      <sz val="14"/>
      <color theme="1"/>
      <name val="Calibri"/>
      <family val="2"/>
      <scheme val="minor"/>
    </font>
    <font>
      <b/>
      <i/>
      <sz val="12"/>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BDD7EE"/>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595959"/>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5">
    <xf numFmtId="0" fontId="0" fillId="0" borderId="0"/>
    <xf numFmtId="164" fontId="1"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22" fillId="0" borderId="0"/>
    <xf numFmtId="0" fontId="5" fillId="0" borderId="0"/>
    <xf numFmtId="0" fontId="1" fillId="0" borderId="0" applyNumberFormat="0" applyFont="0" applyFill="0" applyBorder="0" applyAlignment="0" applyProtection="0"/>
    <xf numFmtId="0" fontId="1" fillId="0" borderId="0"/>
    <xf numFmtId="0" fontId="22" fillId="0" borderId="0"/>
    <xf numFmtId="0" fontId="37" fillId="0" borderId="0">
      <alignment vertical="top"/>
    </xf>
  </cellStyleXfs>
  <cellXfs count="434">
    <xf numFmtId="0" fontId="0" fillId="0" borderId="0" xfId="0"/>
    <xf numFmtId="0" fontId="2" fillId="0" borderId="0" xfId="0" applyFont="1"/>
    <xf numFmtId="166" fontId="2" fillId="0" borderId="1" xfId="0" applyNumberFormat="1" applyFont="1" applyBorder="1"/>
    <xf numFmtId="0" fontId="4" fillId="2" borderId="1" xfId="0" applyFont="1" applyFill="1" applyBorder="1" applyAlignment="1">
      <alignment horizontal="left"/>
    </xf>
    <xf numFmtId="3" fontId="2" fillId="0" borderId="1" xfId="0" applyNumberFormat="1" applyFont="1" applyBorder="1"/>
    <xf numFmtId="0" fontId="2" fillId="0" borderId="1" xfId="0" applyFont="1" applyBorder="1"/>
    <xf numFmtId="0" fontId="4" fillId="2" borderId="1" xfId="0" applyFont="1" applyFill="1" applyBorder="1" applyAlignment="1">
      <alignment horizontal="center"/>
    </xf>
    <xf numFmtId="0" fontId="2" fillId="0" borderId="0" xfId="0" applyFont="1" applyAlignment="1">
      <alignment horizontal="center"/>
    </xf>
    <xf numFmtId="165" fontId="2" fillId="0" borderId="1" xfId="0" applyNumberFormat="1" applyFont="1" applyBorder="1" applyAlignment="1">
      <alignment horizontal="right"/>
    </xf>
    <xf numFmtId="3" fontId="2" fillId="0" borderId="1" xfId="0" applyNumberFormat="1" applyFont="1" applyBorder="1" applyAlignment="1">
      <alignment horizontal="right"/>
    </xf>
    <xf numFmtId="165" fontId="2" fillId="0" borderId="0" xfId="0" applyNumberFormat="1" applyFont="1" applyAlignment="1">
      <alignment horizontal="right"/>
    </xf>
    <xf numFmtId="0" fontId="2" fillId="0" borderId="0" xfId="0" applyFont="1" applyAlignment="1">
      <alignment horizontal="right"/>
    </xf>
    <xf numFmtId="3" fontId="2" fillId="0" borderId="0" xfId="0" applyNumberFormat="1" applyFont="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Alignment="1">
      <alignment horizontal="center"/>
    </xf>
    <xf numFmtId="168" fontId="2" fillId="0" borderId="0" xfId="0" applyNumberFormat="1" applyFont="1" applyAlignment="1">
      <alignment horizontal="right"/>
    </xf>
    <xf numFmtId="3" fontId="2" fillId="0" borderId="0" xfId="0" applyNumberFormat="1" applyFont="1" applyAlignment="1">
      <alignment horizontal="right"/>
    </xf>
    <xf numFmtId="0" fontId="6" fillId="2" borderId="1" xfId="0" applyFont="1" applyFill="1" applyBorder="1" applyAlignment="1">
      <alignment horizontal="left"/>
    </xf>
    <xf numFmtId="0" fontId="4" fillId="0" borderId="0" xfId="0" applyFont="1" applyAlignment="1">
      <alignment horizontal="left"/>
    </xf>
    <xf numFmtId="3" fontId="2" fillId="0" borderId="3" xfId="0" applyNumberFormat="1" applyFont="1" applyBorder="1"/>
    <xf numFmtId="3" fontId="4" fillId="0" borderId="0" xfId="0" applyNumberFormat="1" applyFont="1" applyAlignment="1">
      <alignment horizontal="center"/>
    </xf>
    <xf numFmtId="169" fontId="2" fillId="0" borderId="1" xfId="4" applyNumberFormat="1" applyFont="1" applyBorder="1"/>
    <xf numFmtId="169" fontId="2" fillId="0" borderId="0" xfId="4" applyNumberFormat="1" applyFont="1"/>
    <xf numFmtId="169" fontId="8" fillId="0" borderId="0" xfId="0" applyNumberFormat="1" applyFont="1"/>
    <xf numFmtId="169" fontId="2" fillId="0" borderId="1" xfId="0" applyNumberFormat="1" applyFont="1" applyBorder="1"/>
    <xf numFmtId="0" fontId="2" fillId="0" borderId="4" xfId="0" applyFont="1" applyBorder="1"/>
    <xf numFmtId="165"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9" fontId="2" fillId="0" borderId="0" xfId="0" applyNumberFormat="1" applyFont="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5" fontId="2" fillId="0" borderId="0" xfId="0" applyNumberFormat="1" applyFont="1"/>
    <xf numFmtId="172" fontId="2" fillId="0" borderId="1" xfId="2" applyNumberFormat="1" applyFont="1" applyBorder="1"/>
    <xf numFmtId="0" fontId="2" fillId="0" borderId="3" xfId="0" applyFont="1" applyBorder="1"/>
    <xf numFmtId="3" fontId="2" fillId="0" borderId="1" xfId="0" applyNumberFormat="1" applyFont="1" applyBorder="1" applyAlignment="1">
      <alignment horizontal="left"/>
    </xf>
    <xf numFmtId="0" fontId="7" fillId="0" borderId="1" xfId="0" applyFont="1" applyBorder="1" applyAlignment="1">
      <alignment horizontal="left"/>
    </xf>
    <xf numFmtId="0" fontId="7" fillId="0" borderId="0" xfId="0" applyFont="1" applyAlignment="1">
      <alignment horizontal="left"/>
    </xf>
    <xf numFmtId="3" fontId="2" fillId="0" borderId="1" xfId="2" applyNumberFormat="1" applyFont="1" applyBorder="1"/>
    <xf numFmtId="3" fontId="2" fillId="0" borderId="1" xfId="2" applyNumberFormat="1" applyFont="1" applyBorder="1" applyAlignment="1">
      <alignment horizontal="right"/>
    </xf>
    <xf numFmtId="3" fontId="7" fillId="0" borderId="1" xfId="2" applyNumberFormat="1" applyFont="1" applyBorder="1" applyAlignment="1">
      <alignment horizontal="right"/>
    </xf>
    <xf numFmtId="3" fontId="8" fillId="0" borderId="0" xfId="0" applyNumberFormat="1" applyFont="1" applyAlignment="1" applyProtection="1">
      <alignment horizontal="left"/>
      <protection locked="0"/>
    </xf>
    <xf numFmtId="3" fontId="2" fillId="5" borderId="1" xfId="2" applyNumberFormat="1" applyFont="1" applyFill="1" applyBorder="1" applyAlignment="1">
      <alignment horizontal="right"/>
    </xf>
    <xf numFmtId="10" fontId="2" fillId="0" borderId="0" xfId="0" applyNumberFormat="1" applyFont="1"/>
    <xf numFmtId="172" fontId="2" fillId="0" borderId="1" xfId="2" applyNumberFormat="1" applyFont="1" applyBorder="1" applyAlignment="1">
      <alignment horizontal="right"/>
    </xf>
    <xf numFmtId="172" fontId="4" fillId="0" borderId="1" xfId="2" applyNumberFormat="1" applyFont="1" applyBorder="1"/>
    <xf numFmtId="9" fontId="2" fillId="0" borderId="1" xfId="4" applyFont="1" applyBorder="1"/>
    <xf numFmtId="175" fontId="2" fillId="0" borderId="1" xfId="2" applyNumberFormat="1" applyFont="1" applyBorder="1"/>
    <xf numFmtId="0" fontId="13" fillId="7" borderId="1" xfId="0" applyFont="1"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xf>
    <xf numFmtId="0" fontId="14" fillId="7" borderId="8" xfId="0" applyFont="1" applyFill="1" applyBorder="1" applyAlignment="1">
      <alignment horizontal="center" vertical="center" wrapText="1"/>
    </xf>
    <xf numFmtId="0" fontId="15" fillId="0" borderId="9" xfId="0" applyFont="1" applyBorder="1" applyAlignment="1">
      <alignment vertical="center" wrapText="1"/>
    </xf>
    <xf numFmtId="172" fontId="0" fillId="0" borderId="0" xfId="2" applyNumberFormat="1" applyFont="1"/>
    <xf numFmtId="0" fontId="0" fillId="0" borderId="1" xfId="0" applyBorder="1" applyAlignment="1">
      <alignment wrapText="1"/>
    </xf>
    <xf numFmtId="0" fontId="0" fillId="0" borderId="0" xfId="0" applyAlignment="1">
      <alignment wrapText="1"/>
    </xf>
    <xf numFmtId="172" fontId="7" fillId="0" borderId="1" xfId="2" applyNumberFormat="1" applyFont="1" applyFill="1" applyBorder="1" applyAlignment="1">
      <alignment horizontal="right"/>
    </xf>
    <xf numFmtId="49" fontId="4" fillId="2" borderId="1" xfId="0" applyNumberFormat="1" applyFont="1" applyFill="1" applyBorder="1" applyAlignment="1">
      <alignment horizontal="center"/>
    </xf>
    <xf numFmtId="169" fontId="7" fillId="0" borderId="1" xfId="4" applyNumberFormat="1" applyFont="1" applyFill="1" applyBorder="1" applyAlignment="1">
      <alignment horizontal="right"/>
    </xf>
    <xf numFmtId="3" fontId="2" fillId="0" borderId="0" xfId="2" applyNumberFormat="1" applyFont="1" applyFill="1" applyBorder="1"/>
    <xf numFmtId="169" fontId="2" fillId="0" borderId="1" xfId="4" applyNumberFormat="1" applyFont="1" applyFill="1" applyBorder="1"/>
    <xf numFmtId="2" fontId="2" fillId="0" borderId="1" xfId="4" applyNumberFormat="1" applyFont="1" applyBorder="1"/>
    <xf numFmtId="172" fontId="2" fillId="0" borderId="1" xfId="2" applyNumberFormat="1" applyFont="1" applyFill="1" applyBorder="1"/>
    <xf numFmtId="0" fontId="4" fillId="0" borderId="0" xfId="0" applyFont="1"/>
    <xf numFmtId="172" fontId="2" fillId="0" borderId="1" xfId="2" applyNumberFormat="1" applyFont="1" applyFill="1" applyBorder="1" applyAlignment="1">
      <alignment horizontal="right"/>
    </xf>
    <xf numFmtId="10" fontId="2" fillId="0" borderId="0" xfId="4" applyNumberFormat="1" applyFont="1"/>
    <xf numFmtId="3" fontId="2" fillId="0" borderId="1" xfId="2" applyNumberFormat="1" applyFont="1" applyFill="1" applyBorder="1"/>
    <xf numFmtId="169" fontId="2" fillId="6" borderId="1" xfId="4" applyNumberFormat="1" applyFont="1" applyFill="1" applyBorder="1"/>
    <xf numFmtId="169" fontId="2" fillId="0" borderId="4" xfId="4" applyNumberFormat="1" applyFont="1" applyBorder="1"/>
    <xf numFmtId="169" fontId="2" fillId="0" borderId="0" xfId="4" applyNumberFormat="1" applyFont="1" applyBorder="1"/>
    <xf numFmtId="3" fontId="2" fillId="4" borderId="0" xfId="2" applyNumberFormat="1" applyFont="1" applyFill="1" applyBorder="1"/>
    <xf numFmtId="10" fontId="2" fillId="0" borderId="1" xfId="4" applyNumberFormat="1" applyFont="1" applyBorder="1"/>
    <xf numFmtId="172" fontId="2" fillId="0" borderId="0" xfId="0" applyNumberFormat="1" applyFont="1"/>
    <xf numFmtId="0" fontId="0" fillId="0" borderId="1" xfId="0" applyBorder="1" applyAlignment="1">
      <alignment horizontal="left"/>
    </xf>
    <xf numFmtId="1" fontId="2" fillId="0" borderId="0" xfId="0" applyNumberFormat="1" applyFont="1"/>
    <xf numFmtId="3" fontId="16" fillId="0" borderId="0" xfId="0" applyNumberFormat="1" applyFont="1" applyAlignment="1">
      <alignment horizontal="center"/>
    </xf>
    <xf numFmtId="0" fontId="17" fillId="0" borderId="0" xfId="0" applyFont="1" applyAlignment="1">
      <alignment horizontal="left"/>
    </xf>
    <xf numFmtId="3" fontId="17" fillId="0" borderId="0" xfId="0" applyNumberFormat="1" applyFont="1" applyAlignment="1">
      <alignment horizontal="center"/>
    </xf>
    <xf numFmtId="0" fontId="17" fillId="0" borderId="0" xfId="0" applyFont="1" applyAlignment="1">
      <alignment horizontal="center"/>
    </xf>
    <xf numFmtId="3" fontId="2" fillId="5" borderId="0" xfId="2" applyNumberFormat="1" applyFont="1" applyFill="1" applyBorder="1" applyAlignment="1">
      <alignment horizontal="right"/>
    </xf>
    <xf numFmtId="0" fontId="18" fillId="0" borderId="0" xfId="0" applyFont="1"/>
    <xf numFmtId="3" fontId="2" fillId="0" borderId="0" xfId="0" applyNumberFormat="1" applyFont="1" applyAlignment="1">
      <alignment horizontal="center"/>
    </xf>
    <xf numFmtId="0" fontId="0" fillId="0" borderId="1" xfId="0" applyBorder="1"/>
    <xf numFmtId="169" fontId="2" fillId="0" borderId="1" xfId="4" applyNumberFormat="1" applyFont="1" applyFill="1" applyBorder="1" applyAlignment="1">
      <alignment horizontal="right"/>
    </xf>
    <xf numFmtId="169" fontId="2" fillId="0" borderId="1" xfId="2" applyNumberFormat="1" applyFont="1" applyFill="1" applyBorder="1" applyAlignment="1">
      <alignment horizontal="right"/>
    </xf>
    <xf numFmtId="0" fontId="3" fillId="2" borderId="1" xfId="0" applyFont="1" applyFill="1" applyBorder="1"/>
    <xf numFmtId="169" fontId="2" fillId="0" borderId="1" xfId="4" applyNumberFormat="1" applyFont="1" applyBorder="1" applyAlignment="1">
      <alignment horizontal="right"/>
    </xf>
    <xf numFmtId="0" fontId="7" fillId="0" borderId="1" xfId="0" applyFont="1" applyBorder="1"/>
    <xf numFmtId="49" fontId="10" fillId="9" borderId="1" xfId="0" applyNumberFormat="1" applyFont="1" applyFill="1" applyBorder="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3" fontId="25" fillId="0" borderId="0" xfId="0" applyNumberFormat="1" applyFont="1" applyAlignment="1">
      <alignment horizontal="center"/>
    </xf>
    <xf numFmtId="3" fontId="24" fillId="0" borderId="0" xfId="0" applyNumberFormat="1" applyFont="1" applyAlignment="1">
      <alignment horizontal="center"/>
    </xf>
    <xf numFmtId="169" fontId="2" fillId="4" borderId="1" xfId="4" applyNumberFormat="1" applyFont="1" applyFill="1" applyBorder="1"/>
    <xf numFmtId="3" fontId="2" fillId="0" borderId="10" xfId="0" applyNumberFormat="1" applyFont="1" applyBorder="1" applyAlignment="1">
      <alignment horizontal="right"/>
    </xf>
    <xf numFmtId="0" fontId="23" fillId="0" borderId="0" xfId="0" applyFont="1"/>
    <xf numFmtId="169" fontId="0" fillId="0" borderId="0" xfId="0" applyNumberFormat="1"/>
    <xf numFmtId="0" fontId="4" fillId="0" borderId="1" xfId="0" applyFont="1" applyBorder="1"/>
    <xf numFmtId="4" fontId="2" fillId="0" borderId="0" xfId="0" applyNumberFormat="1" applyFont="1"/>
    <xf numFmtId="9" fontId="2" fillId="0" borderId="0" xfId="4" applyFont="1"/>
    <xf numFmtId="0" fontId="26" fillId="2" borderId="1" xfId="0" applyFont="1" applyFill="1" applyBorder="1" applyAlignment="1">
      <alignment horizontal="left"/>
    </xf>
    <xf numFmtId="0" fontId="27" fillId="0" borderId="0" xfId="0" applyFont="1" applyAlignment="1">
      <alignment horizontal="center"/>
    </xf>
    <xf numFmtId="0" fontId="28" fillId="0" borderId="0" xfId="0" applyFont="1" applyAlignment="1">
      <alignment horizontal="center"/>
    </xf>
    <xf numFmtId="0" fontId="27" fillId="0" borderId="0" xfId="0" applyFont="1" applyAlignment="1">
      <alignment horizontal="left"/>
    </xf>
    <xf numFmtId="3" fontId="27" fillId="0" borderId="0" xfId="0" applyNumberFormat="1" applyFont="1" applyAlignment="1">
      <alignment horizontal="center"/>
    </xf>
    <xf numFmtId="0" fontId="29" fillId="3" borderId="2" xfId="0" applyFont="1" applyFill="1" applyBorder="1"/>
    <xf numFmtId="0" fontId="30" fillId="3" borderId="6" xfId="0" applyFont="1" applyFill="1" applyBorder="1"/>
    <xf numFmtId="0" fontId="30" fillId="3" borderId="7" xfId="0" applyFont="1" applyFill="1" applyBorder="1"/>
    <xf numFmtId="0" fontId="30" fillId="3" borderId="1" xfId="0" applyFont="1" applyFill="1" applyBorder="1"/>
    <xf numFmtId="0" fontId="31" fillId="0" borderId="0" xfId="0" applyFont="1"/>
    <xf numFmtId="3" fontId="27" fillId="2" borderId="1" xfId="0" applyNumberFormat="1" applyFont="1" applyFill="1" applyBorder="1" applyAlignment="1">
      <alignment horizontal="center"/>
    </xf>
    <xf numFmtId="0" fontId="27" fillId="2" borderId="1" xfId="0" applyFont="1" applyFill="1" applyBorder="1" applyAlignment="1">
      <alignment horizontal="center"/>
    </xf>
    <xf numFmtId="166" fontId="31" fillId="0" borderId="1" xfId="0" applyNumberFormat="1" applyFont="1" applyBorder="1"/>
    <xf numFmtId="166" fontId="31" fillId="0" borderId="1" xfId="2" applyNumberFormat="1" applyFont="1" applyBorder="1"/>
    <xf numFmtId="3" fontId="31" fillId="0" borderId="0" xfId="2" applyNumberFormat="1" applyFont="1"/>
    <xf numFmtId="3" fontId="20" fillId="0" borderId="0" xfId="0" applyNumberFormat="1" applyFont="1"/>
    <xf numFmtId="3" fontId="31" fillId="0" borderId="0" xfId="0" applyNumberFormat="1" applyFont="1"/>
    <xf numFmtId="0" fontId="31" fillId="0" borderId="1" xfId="0" applyFont="1" applyBorder="1"/>
    <xf numFmtId="3" fontId="31" fillId="0" borderId="1" xfId="0" applyNumberFormat="1" applyFont="1" applyBorder="1"/>
    <xf numFmtId="4" fontId="31" fillId="0" borderId="1" xfId="2" applyNumberFormat="1" applyFont="1" applyBorder="1"/>
    <xf numFmtId="3" fontId="31" fillId="4" borderId="0" xfId="2" applyNumberFormat="1" applyFont="1" applyFill="1"/>
    <xf numFmtId="169" fontId="30" fillId="4" borderId="0" xfId="4" applyNumberFormat="1" applyFont="1" applyFill="1"/>
    <xf numFmtId="3" fontId="32" fillId="4" borderId="1" xfId="2" applyNumberFormat="1" applyFont="1" applyFill="1" applyBorder="1" applyAlignment="1">
      <alignment horizontal="right"/>
    </xf>
    <xf numFmtId="4" fontId="32" fillId="4" borderId="1" xfId="2" applyNumberFormat="1" applyFont="1" applyFill="1" applyBorder="1" applyAlignment="1">
      <alignment horizontal="right"/>
    </xf>
    <xf numFmtId="3" fontId="31" fillId="4" borderId="1" xfId="2" applyNumberFormat="1" applyFont="1" applyFill="1" applyBorder="1" applyAlignment="1">
      <alignment horizontal="right"/>
    </xf>
    <xf numFmtId="4" fontId="31" fillId="4" borderId="1" xfId="2" applyNumberFormat="1" applyFont="1" applyFill="1" applyBorder="1" applyAlignment="1">
      <alignment horizontal="right"/>
    </xf>
    <xf numFmtId="3" fontId="31" fillId="4" borderId="0" xfId="2" applyNumberFormat="1" applyFont="1" applyFill="1" applyAlignment="1">
      <alignment horizontal="right"/>
    </xf>
    <xf numFmtId="166" fontId="31" fillId="0" borderId="2" xfId="2" applyNumberFormat="1" applyFont="1" applyBorder="1"/>
    <xf numFmtId="166" fontId="31" fillId="0" borderId="6" xfId="2" applyNumberFormat="1" applyFont="1" applyBorder="1"/>
    <xf numFmtId="166" fontId="31" fillId="0" borderId="7" xfId="2" applyNumberFormat="1" applyFont="1" applyBorder="1"/>
    <xf numFmtId="173" fontId="31" fillId="0" borderId="1" xfId="2" applyNumberFormat="1" applyFont="1" applyBorder="1"/>
    <xf numFmtId="173" fontId="31" fillId="0" borderId="0" xfId="2" applyNumberFormat="1" applyFont="1"/>
    <xf numFmtId="0" fontId="27" fillId="0" borderId="0" xfId="0" applyFont="1"/>
    <xf numFmtId="3" fontId="27" fillId="2" borderId="4" xfId="0" applyNumberFormat="1" applyFont="1" applyFill="1" applyBorder="1" applyAlignment="1">
      <alignment horizontal="center"/>
    </xf>
    <xf numFmtId="169" fontId="27" fillId="2" borderId="4" xfId="4" applyNumberFormat="1" applyFont="1" applyFill="1" applyBorder="1" applyAlignment="1">
      <alignment horizontal="center"/>
    </xf>
    <xf numFmtId="0" fontId="32" fillId="0" borderId="1" xfId="0" applyFont="1" applyBorder="1" applyAlignment="1">
      <alignment horizontal="left"/>
    </xf>
    <xf numFmtId="169" fontId="31" fillId="0" borderId="1" xfId="4" applyNumberFormat="1" applyFont="1" applyBorder="1"/>
    <xf numFmtId="174" fontId="31" fillId="0" borderId="1" xfId="4" applyNumberFormat="1" applyFont="1" applyBorder="1"/>
    <xf numFmtId="169" fontId="31" fillId="0" borderId="1" xfId="0" applyNumberFormat="1" applyFont="1" applyBorder="1"/>
    <xf numFmtId="169" fontId="33" fillId="0" borderId="0" xfId="0" applyNumberFormat="1" applyFont="1"/>
    <xf numFmtId="171" fontId="31" fillId="0" borderId="0" xfId="0" applyNumberFormat="1" applyFont="1"/>
    <xf numFmtId="3" fontId="34" fillId="0" borderId="0" xfId="0" applyNumberFormat="1" applyFont="1" applyAlignment="1">
      <alignment horizontal="left" vertical="top"/>
    </xf>
    <xf numFmtId="0" fontId="0" fillId="0" borderId="0" xfId="0" applyAlignment="1">
      <alignment vertical="top"/>
    </xf>
    <xf numFmtId="0" fontId="4" fillId="2" borderId="1" xfId="0" applyFont="1" applyFill="1" applyBorder="1" applyAlignment="1">
      <alignment horizontal="center" vertical="top"/>
    </xf>
    <xf numFmtId="0" fontId="23" fillId="0" borderId="0" xfId="0" applyFont="1" applyAlignment="1">
      <alignment horizontal="center" vertical="top" wrapText="1"/>
    </xf>
    <xf numFmtId="0" fontId="4" fillId="2" borderId="1" xfId="0" applyFont="1" applyFill="1" applyBorder="1" applyAlignment="1">
      <alignment vertical="center"/>
    </xf>
    <xf numFmtId="0" fontId="23" fillId="0" borderId="10" xfId="0" applyFont="1" applyBorder="1" applyAlignment="1">
      <alignment horizontal="left" vertical="center"/>
    </xf>
    <xf numFmtId="0" fontId="19" fillId="0" borderId="0" xfId="8" applyBorder="1" applyAlignment="1">
      <alignment vertical="center"/>
    </xf>
    <xf numFmtId="9" fontId="2" fillId="0" borderId="1" xfId="4" applyFont="1" applyBorder="1" applyAlignment="1">
      <alignment horizontal="center" vertical="center"/>
    </xf>
    <xf numFmtId="169" fontId="7" fillId="0" borderId="1" xfId="2" applyNumberFormat="1" applyFont="1" applyFill="1" applyBorder="1" applyAlignment="1">
      <alignment horizontal="right"/>
    </xf>
    <xf numFmtId="9" fontId="2" fillId="0" borderId="1" xfId="0" applyNumberFormat="1" applyFont="1" applyBorder="1"/>
    <xf numFmtId="0" fontId="7" fillId="0" borderId="1" xfId="0" applyFont="1" applyBorder="1" applyAlignment="1">
      <alignment horizontal="left" indent="1"/>
    </xf>
    <xf numFmtId="0" fontId="2" fillId="0" borderId="1" xfId="0" applyFont="1" applyBorder="1" applyAlignment="1">
      <alignment horizontal="left" indent="1"/>
    </xf>
    <xf numFmtId="0" fontId="2" fillId="0" borderId="0" xfId="0" applyFont="1" applyAlignment="1">
      <alignment horizontal="left" indent="1"/>
    </xf>
    <xf numFmtId="3" fontId="2" fillId="0" borderId="1" xfId="0" applyNumberFormat="1" applyFont="1" applyBorder="1" applyAlignment="1">
      <alignment horizontal="left" indent="1"/>
    </xf>
    <xf numFmtId="0" fontId="3" fillId="0" borderId="1" xfId="0" applyFont="1" applyBorder="1" applyAlignment="1">
      <alignment horizontal="left"/>
    </xf>
    <xf numFmtId="0" fontId="3" fillId="0" borderId="1" xfId="0" applyFont="1" applyBorder="1"/>
    <xf numFmtId="0" fontId="12" fillId="0" borderId="0" xfId="0" applyFont="1"/>
    <xf numFmtId="165" fontId="2" fillId="0" borderId="1" xfId="0" applyNumberFormat="1" applyFont="1" applyBorder="1" applyAlignment="1">
      <alignment horizontal="right" vertical="center"/>
    </xf>
    <xf numFmtId="165" fontId="4" fillId="0" borderId="1" xfId="0" applyNumberFormat="1" applyFont="1" applyBorder="1" applyAlignment="1">
      <alignment horizontal="right" vertical="center"/>
    </xf>
    <xf numFmtId="165" fontId="2" fillId="0" borderId="0" xfId="0" applyNumberFormat="1" applyFont="1" applyAlignment="1">
      <alignment horizontal="right" vertical="center"/>
    </xf>
    <xf numFmtId="169" fontId="2" fillId="0" borderId="1" xfId="2" applyNumberFormat="1" applyFont="1" applyFill="1" applyBorder="1" applyAlignment="1">
      <alignment horizontal="right" vertical="center"/>
    </xf>
    <xf numFmtId="169" fontId="2" fillId="0" borderId="1" xfId="2" applyNumberFormat="1" applyFont="1" applyBorder="1" applyAlignment="1">
      <alignment horizontal="right" vertical="center"/>
    </xf>
    <xf numFmtId="3" fontId="16" fillId="0" borderId="0" xfId="0" applyNumberFormat="1" applyFont="1" applyAlignment="1">
      <alignment horizontal="right" vertical="center"/>
    </xf>
    <xf numFmtId="3" fontId="17" fillId="0" borderId="0" xfId="0" applyNumberFormat="1" applyFont="1" applyAlignment="1">
      <alignment horizontal="right" vertical="center"/>
    </xf>
    <xf numFmtId="165" fontId="2" fillId="4" borderId="1"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166" fontId="2" fillId="4" borderId="1" xfId="0" applyNumberFormat="1" applyFont="1" applyFill="1" applyBorder="1" applyAlignment="1">
      <alignment horizontal="right" vertical="center"/>
    </xf>
    <xf numFmtId="169" fontId="2" fillId="6" borderId="1" xfId="4" applyNumberFormat="1" applyFont="1" applyFill="1" applyBorder="1" applyAlignment="1">
      <alignment horizontal="right" vertical="center"/>
    </xf>
    <xf numFmtId="166" fontId="0" fillId="0" borderId="1" xfId="0" applyNumberFormat="1" applyBorder="1" applyAlignment="1">
      <alignment horizontal="right" vertical="center"/>
    </xf>
    <xf numFmtId="0" fontId="2" fillId="0" borderId="1" xfId="0" applyFont="1" applyBorder="1" applyAlignment="1">
      <alignment horizontal="right" vertical="center"/>
    </xf>
    <xf numFmtId="0" fontId="2" fillId="4" borderId="1" xfId="0" applyFont="1" applyFill="1" applyBorder="1" applyAlignment="1">
      <alignment horizontal="right" vertical="center"/>
    </xf>
    <xf numFmtId="166" fontId="2" fillId="0" borderId="0" xfId="0" applyNumberFormat="1" applyFont="1" applyAlignment="1">
      <alignment horizontal="right" vertical="center"/>
    </xf>
    <xf numFmtId="0" fontId="2" fillId="0" borderId="0" xfId="0" applyFont="1" applyAlignment="1">
      <alignment horizontal="right" vertical="center"/>
    </xf>
    <xf numFmtId="3" fontId="2" fillId="0" borderId="3" xfId="0" applyNumberFormat="1" applyFont="1" applyBorder="1" applyAlignment="1">
      <alignment horizontal="right" vertical="center"/>
    </xf>
    <xf numFmtId="169" fontId="2" fillId="0" borderId="1" xfId="4" applyNumberFormat="1" applyFont="1" applyBorder="1" applyAlignment="1">
      <alignment horizontal="right" vertical="center"/>
    </xf>
    <xf numFmtId="0" fontId="4" fillId="10" borderId="1" xfId="0" applyFont="1" applyFill="1" applyBorder="1"/>
    <xf numFmtId="3" fontId="4" fillId="10" borderId="1" xfId="0" applyNumberFormat="1" applyFont="1" applyFill="1" applyBorder="1"/>
    <xf numFmtId="3" fontId="4" fillId="10" borderId="1" xfId="2" applyNumberFormat="1" applyFont="1" applyFill="1" applyBorder="1" applyAlignment="1">
      <alignment horizontal="right" vertical="center"/>
    </xf>
    <xf numFmtId="172" fontId="4" fillId="0" borderId="1" xfId="2" applyNumberFormat="1" applyFont="1" applyFill="1" applyBorder="1"/>
    <xf numFmtId="172" fontId="4" fillId="0" borderId="1" xfId="2" applyNumberFormat="1" applyFont="1" applyFill="1" applyBorder="1" applyAlignment="1">
      <alignment horizontal="right"/>
    </xf>
    <xf numFmtId="3" fontId="2" fillId="0" borderId="6" xfId="0" applyNumberFormat="1" applyFont="1" applyBorder="1"/>
    <xf numFmtId="3" fontId="2" fillId="0" borderId="7" xfId="0" applyNumberFormat="1" applyFont="1" applyBorder="1"/>
    <xf numFmtId="172" fontId="2" fillId="0" borderId="7" xfId="2" applyNumberFormat="1" applyFont="1" applyFill="1" applyBorder="1" applyAlignment="1">
      <alignment horizontal="right"/>
    </xf>
    <xf numFmtId="172" fontId="2" fillId="0" borderId="0" xfId="2" applyNumberFormat="1" applyFont="1" applyFill="1" applyBorder="1" applyAlignment="1">
      <alignment horizontal="right"/>
    </xf>
    <xf numFmtId="172" fontId="4" fillId="0" borderId="1" xfId="0" applyNumberFormat="1" applyFont="1" applyBorder="1" applyAlignment="1">
      <alignment horizontal="center"/>
    </xf>
    <xf numFmtId="0" fontId="4" fillId="11" borderId="1" xfId="0" applyFont="1" applyFill="1" applyBorder="1"/>
    <xf numFmtId="3" fontId="4" fillId="11" borderId="1" xfId="0" applyNumberFormat="1" applyFont="1" applyFill="1" applyBorder="1"/>
    <xf numFmtId="3" fontId="4" fillId="11" borderId="1" xfId="2" applyNumberFormat="1" applyFont="1" applyFill="1" applyBorder="1"/>
    <xf numFmtId="172" fontId="4" fillId="11" borderId="1" xfId="0" applyNumberFormat="1" applyFont="1" applyFill="1" applyBorder="1" applyAlignment="1">
      <alignment horizontal="center"/>
    </xf>
    <xf numFmtId="0" fontId="4" fillId="12" borderId="1" xfId="0" applyFont="1" applyFill="1" applyBorder="1" applyAlignment="1">
      <alignment horizontal="left"/>
    </xf>
    <xf numFmtId="3" fontId="4" fillId="12" borderId="1" xfId="0" applyNumberFormat="1" applyFont="1" applyFill="1" applyBorder="1" applyAlignment="1">
      <alignment horizontal="center"/>
    </xf>
    <xf numFmtId="0" fontId="4" fillId="12" borderId="1" xfId="0" applyFont="1" applyFill="1" applyBorder="1" applyAlignment="1">
      <alignment horizontal="center"/>
    </xf>
    <xf numFmtId="9" fontId="4" fillId="12" borderId="1" xfId="0" applyNumberFormat="1" applyFont="1" applyFill="1" applyBorder="1" applyAlignment="1">
      <alignment horizontal="center" vertical="center"/>
    </xf>
    <xf numFmtId="0" fontId="2" fillId="4" borderId="0" xfId="0" applyFont="1" applyFill="1"/>
    <xf numFmtId="0" fontId="35" fillId="3" borderId="2" xfId="0" applyFont="1" applyFill="1" applyBorder="1"/>
    <xf numFmtId="0" fontId="39" fillId="3" borderId="6" xfId="0" applyFont="1" applyFill="1" applyBorder="1"/>
    <xf numFmtId="0" fontId="39" fillId="3" borderId="7" xfId="0" applyFont="1" applyFill="1" applyBorder="1"/>
    <xf numFmtId="0" fontId="39" fillId="3" borderId="0" xfId="0" applyFont="1" applyFill="1"/>
    <xf numFmtId="0" fontId="40" fillId="0" borderId="0" xfId="0" applyFont="1"/>
    <xf numFmtId="3" fontId="4" fillId="2" borderId="1" xfId="0" applyNumberFormat="1" applyFont="1" applyFill="1" applyBorder="1"/>
    <xf numFmtId="172" fontId="4" fillId="2" borderId="1" xfId="2" applyNumberFormat="1" applyFont="1" applyFill="1" applyBorder="1" applyAlignment="1">
      <alignment horizontal="right"/>
    </xf>
    <xf numFmtId="3" fontId="4" fillId="2" borderId="1" xfId="0" applyNumberFormat="1" applyFont="1" applyFill="1" applyBorder="1" applyAlignment="1">
      <alignment horizontal="right"/>
    </xf>
    <xf numFmtId="3" fontId="11" fillId="0" borderId="0" xfId="0" applyNumberFormat="1" applyFont="1" applyAlignment="1">
      <alignment horizontal="center"/>
    </xf>
    <xf numFmtId="3" fontId="41" fillId="0" borderId="0" xfId="0" applyNumberFormat="1" applyFont="1" applyAlignment="1">
      <alignment horizontal="center"/>
    </xf>
    <xf numFmtId="0" fontId="42" fillId="3" borderId="7" xfId="0" applyFont="1" applyFill="1" applyBorder="1"/>
    <xf numFmtId="0" fontId="3" fillId="12" borderId="1" xfId="0" applyFont="1" applyFill="1" applyBorder="1" applyAlignment="1">
      <alignment horizontal="center"/>
    </xf>
    <xf numFmtId="3" fontId="3" fillId="2" borderId="1" xfId="0" applyNumberFormat="1" applyFont="1" applyFill="1" applyBorder="1" applyAlignment="1">
      <alignment horizontal="right"/>
    </xf>
    <xf numFmtId="165" fontId="7" fillId="0" borderId="0" xfId="0" applyNumberFormat="1" applyFont="1" applyAlignment="1">
      <alignment horizontal="right"/>
    </xf>
    <xf numFmtId="172" fontId="7" fillId="0" borderId="1" xfId="2" applyNumberFormat="1" applyFont="1" applyBorder="1" applyAlignment="1">
      <alignment horizontal="right"/>
    </xf>
    <xf numFmtId="3" fontId="7" fillId="0" borderId="0" xfId="0" applyNumberFormat="1" applyFont="1" applyAlignment="1">
      <alignment horizontal="right"/>
    </xf>
    <xf numFmtId="0" fontId="7" fillId="0" borderId="0" xfId="0" applyFont="1" applyAlignment="1">
      <alignment horizontal="right"/>
    </xf>
    <xf numFmtId="0" fontId="3" fillId="2" borderId="1" xfId="0" applyFont="1" applyFill="1" applyBorder="1" applyAlignment="1">
      <alignment horizontal="left"/>
    </xf>
    <xf numFmtId="165" fontId="4" fillId="2" borderId="1" xfId="0" applyNumberFormat="1" applyFont="1" applyFill="1" applyBorder="1" applyAlignment="1">
      <alignment horizontal="right" vertical="center"/>
    </xf>
    <xf numFmtId="169" fontId="43" fillId="6" borderId="1" xfId="4" applyNumberFormat="1" applyFont="1" applyFill="1" applyBorder="1" applyAlignment="1">
      <alignment horizontal="right" vertical="center"/>
    </xf>
    <xf numFmtId="3" fontId="17" fillId="0" borderId="0" xfId="0" applyNumberFormat="1" applyFont="1" applyAlignment="1">
      <alignment horizontal="right"/>
    </xf>
    <xf numFmtId="169" fontId="2" fillId="0" borderId="1" xfId="4" applyNumberFormat="1" applyFont="1" applyFill="1" applyBorder="1" applyAlignment="1">
      <alignment horizontal="right" vertical="center"/>
    </xf>
    <xf numFmtId="0" fontId="4" fillId="12" borderId="1" xfId="0" applyFont="1" applyFill="1" applyBorder="1"/>
    <xf numFmtId="0" fontId="2" fillId="0" borderId="1" xfId="0" applyFont="1" applyBorder="1" applyAlignment="1">
      <alignment horizontal="left" indent="2"/>
    </xf>
    <xf numFmtId="0" fontId="43" fillId="13" borderId="1" xfId="0" applyFont="1" applyFill="1" applyBorder="1" applyAlignment="1">
      <alignment horizontal="left" indent="2"/>
    </xf>
    <xf numFmtId="3" fontId="43" fillId="13" borderId="1" xfId="0" applyNumberFormat="1" applyFont="1" applyFill="1" applyBorder="1"/>
    <xf numFmtId="3" fontId="43" fillId="0" borderId="1" xfId="0" applyNumberFormat="1" applyFont="1" applyBorder="1"/>
    <xf numFmtId="0" fontId="43" fillId="0" borderId="0" xfId="0" applyFont="1"/>
    <xf numFmtId="0" fontId="43" fillId="0" borderId="1" xfId="0" applyFont="1" applyBorder="1" applyAlignment="1">
      <alignment horizontal="left" indent="3"/>
    </xf>
    <xf numFmtId="0" fontId="43" fillId="0" borderId="4" xfId="0" applyFont="1" applyBorder="1" applyAlignment="1">
      <alignment horizontal="left" indent="3"/>
    </xf>
    <xf numFmtId="3" fontId="43" fillId="0" borderId="4" xfId="0" applyNumberFormat="1" applyFont="1" applyBorder="1"/>
    <xf numFmtId="0" fontId="4" fillId="13" borderId="1" xfId="0" applyFont="1" applyFill="1" applyBorder="1" applyAlignment="1">
      <alignment horizontal="left" indent="1"/>
    </xf>
    <xf numFmtId="3" fontId="4" fillId="13" borderId="1" xfId="0" applyNumberFormat="1" applyFont="1" applyFill="1" applyBorder="1" applyAlignment="1">
      <alignment horizontal="right"/>
    </xf>
    <xf numFmtId="3" fontId="4" fillId="13" borderId="1" xfId="0" applyNumberFormat="1" applyFont="1" applyFill="1" applyBorder="1"/>
    <xf numFmtId="0" fontId="9" fillId="0" borderId="0" xfId="0" applyFont="1"/>
    <xf numFmtId="3" fontId="43" fillId="0" borderId="3" xfId="0" applyNumberFormat="1" applyFont="1" applyBorder="1"/>
    <xf numFmtId="3" fontId="2" fillId="0" borderId="13" xfId="0" applyNumberFormat="1" applyFont="1" applyBorder="1"/>
    <xf numFmtId="3" fontId="2" fillId="0" borderId="13" xfId="0" applyNumberFormat="1" applyFont="1" applyBorder="1" applyAlignment="1">
      <alignment horizontal="left" indent="1"/>
    </xf>
    <xf numFmtId="0" fontId="4" fillId="2" borderId="14" xfId="0" applyFont="1" applyFill="1" applyBorder="1" applyAlignment="1">
      <alignment horizontal="left"/>
    </xf>
    <xf numFmtId="3" fontId="4" fillId="2" borderId="14" xfId="0" applyNumberFormat="1" applyFont="1" applyFill="1" applyBorder="1" applyAlignment="1">
      <alignment horizontal="right"/>
    </xf>
    <xf numFmtId="3" fontId="23" fillId="0" borderId="1" xfId="0" applyNumberFormat="1" applyFont="1" applyBorder="1" applyAlignment="1" applyProtection="1">
      <alignment horizontal="left" indent="1"/>
      <protection locked="0"/>
    </xf>
    <xf numFmtId="172" fontId="2" fillId="0" borderId="0" xfId="0" applyNumberFormat="1" applyFont="1" applyAlignment="1">
      <alignment horizontal="right"/>
    </xf>
    <xf numFmtId="0" fontId="43" fillId="0" borderId="1" xfId="0" applyFont="1" applyBorder="1" applyAlignment="1">
      <alignment horizontal="left" indent="1"/>
    </xf>
    <xf numFmtId="3" fontId="0" fillId="0" borderId="0" xfId="0" applyNumberFormat="1"/>
    <xf numFmtId="4" fontId="2" fillId="0" borderId="0" xfId="0" applyNumberFormat="1" applyFont="1" applyAlignment="1">
      <alignment horizontal="right"/>
    </xf>
    <xf numFmtId="3" fontId="4" fillId="0" borderId="1" xfId="2" applyNumberFormat="1" applyFont="1" applyFill="1" applyBorder="1"/>
    <xf numFmtId="172" fontId="2" fillId="6" borderId="1" xfId="2" applyNumberFormat="1" applyFont="1" applyFill="1" applyBorder="1" applyAlignment="1">
      <alignment horizontal="right"/>
    </xf>
    <xf numFmtId="9" fontId="0" fillId="0" borderId="0" xfId="4" applyFont="1"/>
    <xf numFmtId="165" fontId="2" fillId="0" borderId="10" xfId="0" applyNumberFormat="1" applyFont="1" applyBorder="1" applyAlignment="1">
      <alignment horizontal="right"/>
    </xf>
    <xf numFmtId="0" fontId="2" fillId="0" borderId="10" xfId="0" applyFont="1" applyBorder="1"/>
    <xf numFmtId="9" fontId="2" fillId="0" borderId="10" xfId="0" applyNumberFormat="1" applyFont="1" applyBorder="1"/>
    <xf numFmtId="9" fontId="0" fillId="0" borderId="0" xfId="0" applyNumberFormat="1"/>
    <xf numFmtId="43" fontId="2" fillId="0" borderId="0" xfId="2" applyFont="1"/>
    <xf numFmtId="0" fontId="4" fillId="12" borderId="1" xfId="0" applyFont="1" applyFill="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horizontal="left" vertical="center"/>
    </xf>
    <xf numFmtId="9" fontId="2" fillId="0" borderId="1" xfId="0" applyNumberFormat="1" applyFont="1" applyBorder="1" applyAlignment="1">
      <alignment horizontal="center"/>
    </xf>
    <xf numFmtId="9" fontId="2" fillId="0" borderId="1" xfId="4" applyFont="1" applyBorder="1" applyAlignment="1">
      <alignment horizontal="center"/>
    </xf>
    <xf numFmtId="0" fontId="4" fillId="12" borderId="1" xfId="0" applyFont="1" applyFill="1" applyBorder="1" applyAlignment="1">
      <alignment horizontal="left" vertical="center"/>
    </xf>
    <xf numFmtId="3" fontId="4" fillId="12" borderId="1" xfId="0" applyNumberFormat="1" applyFont="1" applyFill="1" applyBorder="1" applyAlignment="1">
      <alignment horizontal="center" vertical="center"/>
    </xf>
    <xf numFmtId="0" fontId="0" fillId="0" borderId="0" xfId="0" applyAlignment="1">
      <alignment vertical="center"/>
    </xf>
    <xf numFmtId="0" fontId="4" fillId="2" borderId="1" xfId="0" applyFont="1" applyFill="1" applyBorder="1" applyAlignment="1">
      <alignment vertical="center" wrapText="1"/>
    </xf>
    <xf numFmtId="0" fontId="43" fillId="0" borderId="1" xfId="0" applyFont="1" applyBorder="1" applyAlignment="1">
      <alignment horizontal="left" vertical="center" wrapText="1" indent="1"/>
    </xf>
    <xf numFmtId="9" fontId="38" fillId="0" borderId="1" xfId="0" applyNumberFormat="1" applyFont="1" applyBorder="1" applyAlignment="1">
      <alignment horizontal="right" vertical="center"/>
    </xf>
    <xf numFmtId="9" fontId="4" fillId="2" borderId="1" xfId="0" applyNumberFormat="1" applyFont="1" applyFill="1" applyBorder="1" applyAlignment="1">
      <alignment horizontal="right" vertical="center"/>
    </xf>
    <xf numFmtId="3" fontId="2" fillId="0" borderId="4" xfId="0" applyNumberFormat="1" applyFont="1" applyBorder="1"/>
    <xf numFmtId="0" fontId="35" fillId="3" borderId="2" xfId="0" applyFont="1" applyFill="1" applyBorder="1" applyAlignment="1">
      <alignment vertical="center"/>
    </xf>
    <xf numFmtId="0" fontId="39" fillId="3" borderId="6" xfId="0" applyFont="1" applyFill="1" applyBorder="1" applyAlignment="1">
      <alignment vertical="center"/>
    </xf>
    <xf numFmtId="3" fontId="2" fillId="0" borderId="2" xfId="0" applyNumberFormat="1" applyFont="1" applyBorder="1"/>
    <xf numFmtId="0" fontId="4" fillId="12" borderId="2" xfId="0" applyFont="1" applyFill="1" applyBorder="1" applyAlignment="1">
      <alignment horizontal="center"/>
    </xf>
    <xf numFmtId="3" fontId="4" fillId="2" borderId="2" xfId="0" applyNumberFormat="1" applyFont="1" applyFill="1" applyBorder="1" applyAlignment="1">
      <alignment horizontal="right"/>
    </xf>
    <xf numFmtId="3" fontId="4" fillId="13" borderId="2" xfId="0" applyNumberFormat="1" applyFont="1" applyFill="1" applyBorder="1" applyAlignment="1">
      <alignment horizontal="right"/>
    </xf>
    <xf numFmtId="3" fontId="2" fillId="0" borderId="2" xfId="0" applyNumberFormat="1" applyFont="1" applyBorder="1" applyAlignment="1">
      <alignment horizontal="right"/>
    </xf>
    <xf numFmtId="3" fontId="43" fillId="0" borderId="2" xfId="0" applyNumberFormat="1" applyFont="1" applyBorder="1"/>
    <xf numFmtId="3" fontId="4" fillId="13" borderId="2" xfId="0" applyNumberFormat="1" applyFont="1" applyFill="1" applyBorder="1"/>
    <xf numFmtId="3" fontId="4" fillId="2" borderId="18" xfId="0" applyNumberFormat="1" applyFont="1" applyFill="1" applyBorder="1" applyAlignment="1">
      <alignment horizontal="right"/>
    </xf>
    <xf numFmtId="3" fontId="43" fillId="13" borderId="2" xfId="0" applyNumberFormat="1" applyFont="1" applyFill="1" applyBorder="1"/>
    <xf numFmtId="10" fontId="2" fillId="0" borderId="2" xfId="4" applyNumberFormat="1" applyFont="1" applyBorder="1"/>
    <xf numFmtId="3" fontId="2" fillId="0" borderId="19" xfId="0" applyNumberFormat="1" applyFont="1" applyBorder="1"/>
    <xf numFmtId="2" fontId="2" fillId="0" borderId="2" xfId="4" applyNumberFormat="1" applyFont="1" applyBorder="1"/>
    <xf numFmtId="169" fontId="2" fillId="0" borderId="2" xfId="4" applyNumberFormat="1" applyFont="1" applyBorder="1"/>
    <xf numFmtId="169" fontId="38" fillId="0" borderId="1" xfId="0" applyNumberFormat="1" applyFont="1" applyBorder="1" applyAlignment="1">
      <alignment horizontal="right" vertical="center"/>
    </xf>
    <xf numFmtId="3" fontId="2" fillId="8" borderId="2" xfId="0" applyNumberFormat="1" applyFont="1" applyFill="1" applyBorder="1"/>
    <xf numFmtId="0" fontId="2" fillId="13" borderId="1" xfId="0" applyFont="1" applyFill="1" applyBorder="1" applyAlignment="1">
      <alignment horizontal="left" indent="1"/>
    </xf>
    <xf numFmtId="3" fontId="2" fillId="13" borderId="4" xfId="0" applyNumberFormat="1" applyFont="1" applyFill="1" applyBorder="1" applyAlignment="1">
      <alignment horizontal="left" indent="2"/>
    </xf>
    <xf numFmtId="3" fontId="43" fillId="13" borderId="3" xfId="0" applyNumberFormat="1" applyFont="1" applyFill="1" applyBorder="1"/>
    <xf numFmtId="3" fontId="43" fillId="13" borderId="20" xfId="0" applyNumberFormat="1" applyFont="1" applyFill="1" applyBorder="1"/>
    <xf numFmtId="3" fontId="2" fillId="13" borderId="1" xfId="0" applyNumberFormat="1" applyFont="1" applyFill="1" applyBorder="1"/>
    <xf numFmtId="3" fontId="2" fillId="13" borderId="2" xfId="0" applyNumberFormat="1" applyFont="1" applyFill="1" applyBorder="1"/>
    <xf numFmtId="3" fontId="2" fillId="13" borderId="4" xfId="0" applyNumberFormat="1" applyFont="1" applyFill="1" applyBorder="1"/>
    <xf numFmtId="3" fontId="2" fillId="13" borderId="5" xfId="0" applyNumberFormat="1" applyFont="1" applyFill="1" applyBorder="1"/>
    <xf numFmtId="3" fontId="2" fillId="13" borderId="13" xfId="0" applyNumberFormat="1" applyFont="1" applyFill="1" applyBorder="1"/>
    <xf numFmtId="3" fontId="2" fillId="13" borderId="19" xfId="0" applyNumberFormat="1" applyFont="1" applyFill="1" applyBorder="1"/>
    <xf numFmtId="169" fontId="0" fillId="0" borderId="1" xfId="0" applyNumberFormat="1" applyBorder="1" applyAlignment="1">
      <alignment horizontal="center"/>
    </xf>
    <xf numFmtId="169" fontId="0" fillId="0" borderId="1" xfId="0" applyNumberFormat="1" applyBorder="1" applyAlignment="1">
      <alignment horizontal="center" vertical="center"/>
    </xf>
    <xf numFmtId="169" fontId="12" fillId="2" borderId="1" xfId="0" applyNumberFormat="1" applyFont="1" applyFill="1" applyBorder="1" applyAlignment="1">
      <alignment horizontal="center" vertical="center"/>
    </xf>
    <xf numFmtId="169" fontId="2" fillId="0" borderId="11" xfId="4" applyNumberFormat="1" applyFont="1" applyFill="1" applyBorder="1"/>
    <xf numFmtId="169" fontId="2" fillId="0" borderId="11" xfId="4" applyNumberFormat="1" applyFont="1" applyBorder="1"/>
    <xf numFmtId="169" fontId="2" fillId="0" borderId="2" xfId="4" applyNumberFormat="1" applyFont="1" applyFill="1" applyBorder="1" applyAlignment="1">
      <alignment horizontal="right"/>
    </xf>
    <xf numFmtId="9" fontId="2" fillId="0" borderId="1" xfId="0" applyNumberFormat="1" applyFont="1" applyBorder="1" applyAlignment="1">
      <alignment horizontal="right"/>
    </xf>
    <xf numFmtId="10" fontId="2" fillId="0" borderId="1" xfId="4" applyNumberFormat="1" applyFont="1" applyFill="1" applyBorder="1"/>
    <xf numFmtId="9" fontId="38" fillId="0" borderId="7" xfId="0" applyNumberFormat="1" applyFont="1" applyBorder="1" applyAlignment="1">
      <alignment horizontal="right" vertical="center"/>
    </xf>
    <xf numFmtId="9" fontId="4" fillId="2" borderId="21" xfId="0" applyNumberFormat="1" applyFont="1" applyFill="1" applyBorder="1" applyAlignment="1">
      <alignment horizontal="right" vertical="center"/>
    </xf>
    <xf numFmtId="9" fontId="4" fillId="2" borderId="7" xfId="0" applyNumberFormat="1" applyFont="1" applyFill="1" applyBorder="1" applyAlignment="1">
      <alignment horizontal="right" vertical="center"/>
    </xf>
    <xf numFmtId="0" fontId="4" fillId="2" borderId="4" xfId="0" applyFont="1" applyFill="1" applyBorder="1" applyAlignment="1">
      <alignment vertical="center" wrapText="1"/>
    </xf>
    <xf numFmtId="9" fontId="4" fillId="2" borderId="4" xfId="0" applyNumberFormat="1" applyFont="1" applyFill="1" applyBorder="1" applyAlignment="1">
      <alignment horizontal="right" vertical="center"/>
    </xf>
    <xf numFmtId="0" fontId="7" fillId="0" borderId="0" xfId="0" applyFont="1"/>
    <xf numFmtId="1" fontId="45" fillId="0" borderId="0" xfId="0" applyNumberFormat="1" applyFont="1"/>
    <xf numFmtId="0" fontId="0" fillId="0" borderId="1" xfId="0" applyBorder="1" applyAlignment="1">
      <alignment vertical="top"/>
    </xf>
    <xf numFmtId="3" fontId="16" fillId="0" borderId="0" xfId="0" applyNumberFormat="1" applyFont="1" applyAlignment="1">
      <alignment horizontal="center" vertical="center"/>
    </xf>
    <xf numFmtId="0" fontId="0" fillId="0" borderId="1" xfId="0" applyBorder="1" applyAlignment="1">
      <alignment horizontal="left" vertical="center"/>
    </xf>
    <xf numFmtId="3" fontId="2" fillId="0" borderId="0" xfId="0" applyNumberFormat="1" applyFont="1" applyAlignment="1" applyProtection="1">
      <alignment horizontal="left"/>
      <protection locked="0"/>
    </xf>
    <xf numFmtId="167" fontId="2" fillId="0" borderId="0" xfId="0" applyNumberFormat="1" applyFont="1" applyAlignment="1">
      <alignment horizontal="right" vertical="center"/>
    </xf>
    <xf numFmtId="3" fontId="2" fillId="0" borderId="10" xfId="2" applyNumberFormat="1" applyFont="1" applyBorder="1"/>
    <xf numFmtId="0" fontId="35" fillId="3" borderId="20" xfId="0" applyFont="1" applyFill="1" applyBorder="1"/>
    <xf numFmtId="0" fontId="39" fillId="3" borderId="22" xfId="0" applyFont="1" applyFill="1" applyBorder="1"/>
    <xf numFmtId="0" fontId="39" fillId="3" borderId="23" xfId="0" applyFont="1" applyFill="1" applyBorder="1"/>
    <xf numFmtId="0" fontId="42" fillId="3" borderId="23" xfId="0" applyFont="1" applyFill="1" applyBorder="1"/>
    <xf numFmtId="10" fontId="2" fillId="0" borderId="1" xfId="4" applyNumberFormat="1" applyFont="1" applyFill="1" applyBorder="1" applyAlignment="1">
      <alignment horizontal="right"/>
    </xf>
    <xf numFmtId="0" fontId="44" fillId="14" borderId="1" xfId="0" applyFont="1" applyFill="1" applyBorder="1"/>
    <xf numFmtId="0" fontId="44" fillId="14" borderId="3" xfId="0" applyFont="1" applyFill="1" applyBorder="1"/>
    <xf numFmtId="0" fontId="46" fillId="0" borderId="3" xfId="0" applyFont="1" applyBorder="1"/>
    <xf numFmtId="0" fontId="47" fillId="0" borderId="3" xfId="0" applyFont="1" applyBorder="1"/>
    <xf numFmtId="0" fontId="4" fillId="0" borderId="1" xfId="0" applyFont="1" applyBorder="1" applyAlignment="1">
      <alignment horizontal="left"/>
    </xf>
    <xf numFmtId="0" fontId="4" fillId="12" borderId="5" xfId="0" applyFont="1" applyFill="1" applyBorder="1" applyAlignment="1">
      <alignment horizontal="center"/>
    </xf>
    <xf numFmtId="172" fontId="2" fillId="0" borderId="1" xfId="2" applyNumberFormat="1" applyFont="1" applyBorder="1" applyAlignment="1">
      <alignment horizontal="right" indent="2"/>
    </xf>
    <xf numFmtId="175" fontId="2" fillId="0" borderId="1" xfId="2" applyNumberFormat="1" applyFont="1" applyFill="1" applyBorder="1"/>
    <xf numFmtId="172" fontId="2" fillId="0" borderId="2" xfId="2" applyNumberFormat="1" applyFont="1" applyBorder="1"/>
    <xf numFmtId="172" fontId="2" fillId="0" borderId="3" xfId="2" applyNumberFormat="1" applyFont="1" applyBorder="1"/>
    <xf numFmtId="10" fontId="2" fillId="0" borderId="3" xfId="4" applyNumberFormat="1" applyFont="1" applyBorder="1"/>
    <xf numFmtId="177" fontId="2" fillId="0" borderId="0" xfId="0" applyNumberFormat="1" applyFont="1"/>
    <xf numFmtId="0" fontId="0" fillId="3" borderId="0" xfId="0" applyFill="1" applyAlignment="1">
      <alignment vertical="center"/>
    </xf>
    <xf numFmtId="0" fontId="0" fillId="15" borderId="0" xfId="0" applyFill="1"/>
    <xf numFmtId="0" fontId="0" fillId="15" borderId="12" xfId="0" applyFill="1" applyBorder="1"/>
    <xf numFmtId="0" fontId="0" fillId="15" borderId="24" xfId="0" applyFill="1" applyBorder="1"/>
    <xf numFmtId="0" fontId="0" fillId="15" borderId="25" xfId="0" applyFill="1" applyBorder="1"/>
    <xf numFmtId="0" fontId="0" fillId="15" borderId="22" xfId="0" applyFill="1" applyBorder="1"/>
    <xf numFmtId="0" fontId="0" fillId="15" borderId="23" xfId="0" applyFill="1" applyBorder="1"/>
    <xf numFmtId="43" fontId="2" fillId="0" borderId="0" xfId="2" applyFont="1" applyAlignment="1">
      <alignment horizontal="right"/>
    </xf>
    <xf numFmtId="0" fontId="3" fillId="12" borderId="1" xfId="0" applyFont="1" applyFill="1" applyBorder="1" applyAlignment="1">
      <alignment horizontal="left"/>
    </xf>
    <xf numFmtId="0" fontId="3" fillId="12" borderId="1" xfId="0" applyFont="1" applyFill="1" applyBorder="1" applyAlignment="1">
      <alignment horizontal="left" vertical="center"/>
    </xf>
    <xf numFmtId="0" fontId="3" fillId="2" borderId="21" xfId="0" applyFont="1" applyFill="1" applyBorder="1" applyAlignment="1">
      <alignment vertical="center" wrapText="1"/>
    </xf>
    <xf numFmtId="0" fontId="3" fillId="2" borderId="1" xfId="0" applyFont="1" applyFill="1" applyBorder="1" applyAlignment="1">
      <alignment vertical="center" wrapText="1"/>
    </xf>
    <xf numFmtId="172" fontId="2" fillId="4" borderId="1" xfId="2" applyNumberFormat="1" applyFont="1" applyFill="1" applyBorder="1" applyAlignment="1">
      <alignment horizontal="right"/>
    </xf>
    <xf numFmtId="0" fontId="4" fillId="12" borderId="2" xfId="0" applyFont="1" applyFill="1" applyBorder="1" applyAlignment="1">
      <alignment horizontal="left" vertical="center"/>
    </xf>
    <xf numFmtId="0" fontId="4" fillId="15" borderId="11" xfId="0" applyFont="1" applyFill="1" applyBorder="1" applyAlignment="1">
      <alignment horizontal="left" vertical="center" wrapText="1"/>
    </xf>
    <xf numFmtId="0" fontId="4" fillId="15" borderId="0" xfId="0" applyFont="1" applyFill="1" applyAlignment="1">
      <alignment horizontal="left" vertical="center" wrapText="1"/>
    </xf>
    <xf numFmtId="3" fontId="2" fillId="0" borderId="11" xfId="0" applyNumberFormat="1" applyFont="1" applyBorder="1" applyAlignment="1">
      <alignment horizontal="right"/>
    </xf>
    <xf numFmtId="3" fontId="4" fillId="13" borderId="11" xfId="0" applyNumberFormat="1" applyFont="1" applyFill="1" applyBorder="1"/>
    <xf numFmtId="3" fontId="2" fillId="0" borderId="11" xfId="0" applyNumberFormat="1" applyFont="1" applyBorder="1"/>
    <xf numFmtId="3" fontId="4" fillId="13" borderId="0" xfId="0" applyNumberFormat="1" applyFont="1" applyFill="1" applyAlignment="1">
      <alignment horizontal="right"/>
    </xf>
    <xf numFmtId="3" fontId="43" fillId="13" borderId="0" xfId="0" applyNumberFormat="1" applyFont="1" applyFill="1"/>
    <xf numFmtId="172" fontId="2" fillId="0" borderId="0" xfId="2" applyNumberFormat="1" applyFont="1" applyBorder="1"/>
    <xf numFmtId="3" fontId="2" fillId="0" borderId="17" xfId="2" applyNumberFormat="1" applyFont="1" applyBorder="1"/>
    <xf numFmtId="172" fontId="2" fillId="0" borderId="11" xfId="2" applyNumberFormat="1" applyFont="1" applyBorder="1" applyAlignment="1">
      <alignment horizontal="right"/>
    </xf>
    <xf numFmtId="0" fontId="49" fillId="12" borderId="1" xfId="0" applyFont="1" applyFill="1" applyBorder="1" applyAlignment="1">
      <alignment horizontal="center"/>
    </xf>
    <xf numFmtId="169" fontId="38" fillId="0" borderId="2" xfId="0" applyNumberFormat="1" applyFont="1" applyBorder="1" applyAlignment="1">
      <alignment horizontal="right" vertical="center"/>
    </xf>
    <xf numFmtId="0" fontId="50" fillId="3" borderId="2" xfId="0" applyFont="1" applyFill="1" applyBorder="1"/>
    <xf numFmtId="0" fontId="23" fillId="0" borderId="10"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wrapText="1"/>
    </xf>
    <xf numFmtId="0" fontId="23"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2" fontId="2" fillId="0" borderId="0" xfId="4" applyNumberFormat="1" applyFont="1"/>
    <xf numFmtId="3" fontId="4" fillId="0" borderId="1" xfId="0" applyNumberFormat="1" applyFont="1" applyBorder="1" applyAlignment="1">
      <alignment horizontal="left"/>
    </xf>
    <xf numFmtId="0" fontId="48" fillId="3" borderId="2" xfId="0" applyFont="1" applyFill="1" applyBorder="1"/>
    <xf numFmtId="0" fontId="49" fillId="12" borderId="1" xfId="0" applyFont="1" applyFill="1" applyBorder="1" applyAlignment="1">
      <alignment horizontal="left"/>
    </xf>
    <xf numFmtId="10" fontId="7" fillId="0" borderId="1" xfId="0" applyNumberFormat="1" applyFont="1" applyBorder="1" applyAlignment="1">
      <alignment horizontal="right"/>
    </xf>
    <xf numFmtId="0" fontId="23" fillId="0" borderId="0" xfId="0" applyFont="1" applyAlignment="1">
      <alignment horizontal="left" vertical="center" wrapText="1"/>
    </xf>
    <xf numFmtId="0" fontId="49" fillId="12" borderId="4" xfId="0" applyFont="1" applyFill="1" applyBorder="1" applyAlignment="1">
      <alignment horizontal="left"/>
    </xf>
    <xf numFmtId="172" fontId="4" fillId="4" borderId="1" xfId="0" applyNumberFormat="1" applyFont="1" applyFill="1" applyBorder="1" applyAlignment="1">
      <alignment horizontal="center"/>
    </xf>
    <xf numFmtId="3" fontId="23" fillId="0" borderId="1" xfId="0" applyNumberFormat="1" applyFont="1" applyBorder="1" applyAlignment="1">
      <alignment horizontal="right"/>
    </xf>
    <xf numFmtId="0" fontId="23" fillId="0" borderId="1" xfId="0" applyFont="1" applyBorder="1" applyAlignment="1">
      <alignment horizontal="right"/>
    </xf>
    <xf numFmtId="9" fontId="2" fillId="0" borderId="1" xfId="4" applyFont="1" applyFill="1" applyBorder="1" applyAlignment="1">
      <alignment horizontal="right"/>
    </xf>
    <xf numFmtId="0" fontId="0" fillId="3" borderId="0" xfId="0" applyFill="1" applyAlignment="1">
      <alignment horizontal="center" vertical="center"/>
    </xf>
    <xf numFmtId="0" fontId="39" fillId="3" borderId="0" xfId="0" applyFont="1" applyFill="1" applyAlignment="1">
      <alignment vertical="center"/>
    </xf>
    <xf numFmtId="0" fontId="44" fillId="14" borderId="1" xfId="0" applyFont="1" applyFill="1" applyBorder="1" applyAlignment="1">
      <alignment horizontal="center"/>
    </xf>
    <xf numFmtId="169" fontId="4" fillId="2" borderId="1" xfId="0" applyNumberFormat="1" applyFont="1" applyFill="1" applyBorder="1" applyAlignment="1">
      <alignment horizontal="right" vertical="center"/>
    </xf>
    <xf numFmtId="169" fontId="4" fillId="2" borderId="3" xfId="0" applyNumberFormat="1" applyFont="1" applyFill="1" applyBorder="1" applyAlignment="1">
      <alignment horizontal="right" vertical="center"/>
    </xf>
    <xf numFmtId="169" fontId="4" fillId="2" borderId="4" xfId="0" applyNumberFormat="1" applyFont="1" applyFill="1" applyBorder="1" applyAlignment="1">
      <alignment horizontal="right" vertical="center"/>
    </xf>
    <xf numFmtId="169" fontId="2" fillId="0" borderId="1" xfId="4" applyNumberFormat="1" applyFont="1" applyBorder="1" applyAlignment="1">
      <alignment horizontal="center" vertical="center"/>
    </xf>
    <xf numFmtId="0" fontId="21" fillId="9" borderId="11" xfId="8" applyFont="1" applyFill="1" applyBorder="1" applyAlignment="1">
      <alignment horizontal="left"/>
    </xf>
    <xf numFmtId="0" fontId="21" fillId="9" borderId="0" xfId="8" applyFont="1" applyFill="1" applyBorder="1" applyAlignment="1">
      <alignment horizontal="left"/>
    </xf>
    <xf numFmtId="169" fontId="2" fillId="0" borderId="10" xfId="0" applyNumberFormat="1" applyFont="1" applyBorder="1"/>
    <xf numFmtId="3" fontId="2" fillId="0" borderId="10" xfId="2" applyNumberFormat="1" applyFont="1" applyFill="1" applyBorder="1"/>
    <xf numFmtId="169" fontId="7" fillId="16" borderId="1" xfId="4" applyNumberFormat="1" applyFont="1" applyFill="1" applyBorder="1" applyAlignment="1">
      <alignment horizontal="right"/>
    </xf>
    <xf numFmtId="169" fontId="7" fillId="0" borderId="1" xfId="4" applyNumberFormat="1" applyFont="1" applyBorder="1" applyAlignment="1">
      <alignment horizontal="right"/>
    </xf>
    <xf numFmtId="0" fontId="52" fillId="7" borderId="1" xfId="0" applyFont="1" applyFill="1" applyBorder="1" applyAlignment="1">
      <alignment horizontal="left"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6" fillId="0" borderId="0" xfId="0" applyFont="1" applyAlignment="1">
      <alignment horizontal="left" wrapText="1"/>
    </xf>
    <xf numFmtId="0" fontId="53" fillId="0" borderId="0" xfId="0" applyFont="1" applyAlignment="1">
      <alignment horizontal="left" wrapText="1"/>
    </xf>
    <xf numFmtId="172" fontId="7" fillId="16" borderId="1" xfId="2" applyNumberFormat="1" applyFont="1" applyFill="1" applyBorder="1" applyAlignment="1">
      <alignment horizontal="right"/>
    </xf>
    <xf numFmtId="0" fontId="8" fillId="0" borderId="0" xfId="0" applyFont="1"/>
    <xf numFmtId="0" fontId="9" fillId="0" borderId="0" xfId="0" applyFont="1" applyAlignment="1">
      <alignment vertical="top" wrapText="1"/>
    </xf>
    <xf numFmtId="0" fontId="9" fillId="0" borderId="21" xfId="0" applyFont="1" applyBorder="1" applyAlignment="1">
      <alignment horizontal="left" indent="1"/>
    </xf>
    <xf numFmtId="0" fontId="28" fillId="0" borderId="0" xfId="0" applyFont="1" applyAlignment="1">
      <alignment vertical="center"/>
    </xf>
    <xf numFmtId="0" fontId="9" fillId="0" borderId="0" xfId="0" applyFont="1" applyAlignment="1">
      <alignment vertical="top"/>
    </xf>
    <xf numFmtId="0" fontId="54" fillId="0" borderId="0" xfId="0" applyFont="1"/>
    <xf numFmtId="3" fontId="9" fillId="0" borderId="0" xfId="0" applyNumberFormat="1" applyFont="1" applyAlignment="1" applyProtection="1">
      <alignment horizontal="left"/>
      <protection locked="0"/>
    </xf>
    <xf numFmtId="0" fontId="44" fillId="12" borderId="4" xfId="0" applyFont="1" applyFill="1" applyBorder="1" applyAlignment="1">
      <alignment horizontal="left"/>
    </xf>
    <xf numFmtId="0" fontId="9" fillId="0" borderId="0" xfId="0" applyFont="1" applyAlignment="1">
      <alignment horizontal="left" vertical="top"/>
    </xf>
    <xf numFmtId="169" fontId="2" fillId="0" borderId="0" xfId="2" applyNumberFormat="1" applyFont="1" applyBorder="1" applyAlignment="1">
      <alignment horizontal="right" vertical="center"/>
    </xf>
    <xf numFmtId="0" fontId="48" fillId="17" borderId="2" xfId="0" applyFont="1" applyFill="1" applyBorder="1" applyAlignment="1">
      <alignment vertical="center"/>
    </xf>
    <xf numFmtId="0" fontId="23" fillId="0" borderId="0" xfId="0" applyFont="1" applyAlignment="1">
      <alignment horizontal="right" vertical="center"/>
    </xf>
    <xf numFmtId="0" fontId="49" fillId="14" borderId="1" xfId="0" applyFont="1" applyFill="1" applyBorder="1" applyAlignment="1">
      <alignment vertical="center"/>
    </xf>
    <xf numFmtId="0" fontId="49" fillId="14" borderId="1" xfId="0" applyFont="1" applyFill="1" applyBorder="1" applyAlignment="1">
      <alignment horizontal="center" vertical="center"/>
    </xf>
    <xf numFmtId="3" fontId="23" fillId="0" borderId="1" xfId="0" applyNumberFormat="1" applyFont="1" applyBorder="1" applyAlignment="1">
      <alignment vertical="center"/>
    </xf>
    <xf numFmtId="0" fontId="44" fillId="12" borderId="1" xfId="0" applyFont="1" applyFill="1" applyBorder="1" applyAlignment="1">
      <alignment horizontal="left"/>
    </xf>
    <xf numFmtId="176" fontId="2" fillId="0" borderId="0" xfId="0" applyNumberFormat="1" applyFont="1"/>
    <xf numFmtId="178" fontId="2" fillId="0" borderId="0" xfId="0" applyNumberFormat="1" applyFont="1"/>
    <xf numFmtId="170" fontId="2" fillId="0" borderId="1" xfId="4" applyNumberFormat="1" applyFont="1" applyBorder="1"/>
    <xf numFmtId="171" fontId="2" fillId="0" borderId="2" xfId="4" applyNumberFormat="1" applyFont="1" applyBorder="1"/>
    <xf numFmtId="172" fontId="0" fillId="0" borderId="0" xfId="4" applyNumberFormat="1" applyFont="1"/>
    <xf numFmtId="1" fontId="0" fillId="0" borderId="0" xfId="0" applyNumberFormat="1"/>
    <xf numFmtId="3" fontId="2" fillId="0" borderId="17" xfId="2" applyNumberFormat="1" applyFont="1" applyFill="1" applyBorder="1"/>
    <xf numFmtId="0" fontId="15" fillId="8" borderId="9" xfId="0" applyFont="1" applyFill="1" applyBorder="1" applyAlignment="1">
      <alignment vertical="center" wrapText="1"/>
    </xf>
    <xf numFmtId="0" fontId="13" fillId="7" borderId="0" xfId="0" applyFont="1" applyFill="1" applyAlignment="1">
      <alignment horizontal="center"/>
    </xf>
    <xf numFmtId="0" fontId="0" fillId="0" borderId="0" xfId="0" applyAlignment="1">
      <alignment horizontal="center" wrapText="1"/>
    </xf>
    <xf numFmtId="9" fontId="2" fillId="0" borderId="1" xfId="4" applyFont="1" applyBorder="1" applyAlignment="1">
      <alignment horizontal="center" vertical="center"/>
    </xf>
    <xf numFmtId="0" fontId="4" fillId="15" borderId="5" xfId="0" applyFont="1" applyFill="1" applyBorder="1" applyAlignment="1">
      <alignment horizontal="left" vertical="center" wrapText="1"/>
    </xf>
    <xf numFmtId="0" fontId="4" fillId="15" borderId="12" xfId="0" applyFont="1" applyFill="1" applyBorder="1" applyAlignment="1">
      <alignment horizontal="left" vertical="center" wrapText="1"/>
    </xf>
    <xf numFmtId="9" fontId="2" fillId="15" borderId="20" xfId="4" applyFont="1" applyFill="1" applyBorder="1" applyAlignment="1">
      <alignment horizontal="center" vertical="center"/>
    </xf>
    <xf numFmtId="9" fontId="2" fillId="15" borderId="22" xfId="4" applyFont="1" applyFill="1" applyBorder="1" applyAlignment="1">
      <alignment horizontal="center" vertical="center"/>
    </xf>
    <xf numFmtId="9" fontId="2" fillId="15" borderId="11" xfId="4" applyFont="1" applyFill="1" applyBorder="1" applyAlignment="1">
      <alignment horizontal="center" vertical="center"/>
    </xf>
    <xf numFmtId="9" fontId="2" fillId="15" borderId="0" xfId="4" applyFont="1" applyFill="1" applyBorder="1" applyAlignment="1">
      <alignment horizontal="center" vertical="center"/>
    </xf>
    <xf numFmtId="0" fontId="0" fillId="3" borderId="22" xfId="0" applyFill="1" applyBorder="1" applyAlignment="1">
      <alignment horizontal="center" vertical="center"/>
    </xf>
    <xf numFmtId="0" fontId="4" fillId="12" borderId="1" xfId="0" applyFont="1" applyFill="1" applyBorder="1" applyAlignment="1">
      <alignment horizontal="center" vertical="center" wrapText="1"/>
    </xf>
    <xf numFmtId="0" fontId="27" fillId="2" borderId="2" xfId="0" applyFont="1" applyFill="1" applyBorder="1" applyAlignment="1">
      <alignment horizontal="center"/>
    </xf>
    <xf numFmtId="0" fontId="27" fillId="2" borderId="6" xfId="0" applyFont="1" applyFill="1" applyBorder="1" applyAlignment="1">
      <alignment horizontal="center"/>
    </xf>
    <xf numFmtId="0" fontId="27" fillId="2" borderId="7" xfId="0" applyFont="1" applyFill="1" applyBorder="1" applyAlignment="1">
      <alignment horizontal="center"/>
    </xf>
  </cellXfs>
  <cellStyles count="15">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Hyperlink" xfId="8" builtinId="8"/>
    <cellStyle name="Normal" xfId="0" builtinId="0"/>
    <cellStyle name="Normal 2" xfId="10" xr:uid="{8E805E7C-14A2-412F-985F-6892651B553F}"/>
    <cellStyle name="Normal 3" xfId="11" xr:uid="{68D94BA3-3BB7-49D4-AD91-54F4F028B772}"/>
    <cellStyle name="Normal 4" xfId="12" xr:uid="{B8E0DEB0-8B0B-4E86-AD5D-D05BE3E25742}"/>
    <cellStyle name="Normal 5" xfId="13" xr:uid="{64A9BF27-18D9-4AD9-A379-A8138EA00585}"/>
    <cellStyle name="Normal 6" xfId="9" xr:uid="{D6D8BB1C-E4C2-48AD-AD21-F74F3FCFA371}"/>
    <cellStyle name="Normal 7" xfId="14" xr:uid="{68AF0E0B-6A87-470C-8691-F9B7A5C6702A}"/>
    <cellStyle name="Per cent" xfId="4" builtinId="5"/>
  </cellStyles>
  <dxfs count="829">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24994659260841701"/>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FF00"/>
        </patternFill>
      </fill>
    </dxf>
    <dxf>
      <fill>
        <patternFill>
          <bgColor rgb="FFFFFF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EAEA"/>
      <color rgb="FFFFF3F3"/>
      <color rgb="FFFFFFFF"/>
      <color rgb="FFE853F3"/>
      <color rgb="FFFF5050"/>
      <color rgb="FFDCDCDA"/>
      <color rgb="FF0066FF"/>
      <color rgb="FF3A86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b="1">
                <a:solidFill>
                  <a:sysClr val="windowText" lastClr="000000"/>
                </a:solidFill>
              </a:rPr>
              <a:t>FTTP Coverage and FTTP Take up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Sheet1!$A$6</c:f>
              <c:strCache>
                <c:ptCount val="1"/>
                <c:pt idx="0">
                  <c:v>FTTP Take Up Rate (Measured by Unique Eircodes)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Sheet1!$B$6:$L$6</c:f>
              <c:numCache>
                <c:formatCode>0%</c:formatCode>
                <c:ptCount val="11"/>
                <c:pt idx="0">
                  <c:v>0.36780000000000002</c:v>
                </c:pt>
                <c:pt idx="1">
                  <c:v>0.37859999999999999</c:v>
                </c:pt>
                <c:pt idx="2">
                  <c:v>0.38740000000000002</c:v>
                </c:pt>
                <c:pt idx="3">
                  <c:v>0.39910000000000001</c:v>
                </c:pt>
                <c:pt idx="4">
                  <c:v>0.4088</c:v>
                </c:pt>
                <c:pt idx="5">
                  <c:v>0.42070000000000002</c:v>
                </c:pt>
                <c:pt idx="6">
                  <c:v>0.43030000000000002</c:v>
                </c:pt>
                <c:pt idx="7">
                  <c:v>0.44409999999999999</c:v>
                </c:pt>
                <c:pt idx="8">
                  <c:v>0.4556</c:v>
                </c:pt>
                <c:pt idx="9">
                  <c:v>0.4672</c:v>
                </c:pt>
                <c:pt idx="10">
                  <c:v>0.47799999999999998</c:v>
                </c:pt>
              </c:numCache>
            </c:numRef>
          </c:val>
          <c:smooth val="0"/>
          <c:extLst>
            <c:ext xmlns:c16="http://schemas.microsoft.com/office/drawing/2014/chart" uri="{C3380CC4-5D6E-409C-BE32-E72D297353CC}">
              <c16:uniqueId val="{00000001-279C-475C-94CF-7CA67FC2072B}"/>
            </c:ext>
          </c:extLst>
        </c:ser>
        <c:ser>
          <c:idx val="2"/>
          <c:order val="1"/>
          <c:tx>
            <c:strRef>
              <c:f>Sheet1!$A$7</c:f>
              <c:strCache>
                <c:ptCount val="1"/>
                <c:pt idx="0">
                  <c:v>FTTP Coverage (Measured by Eircodes)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Sheet1!$B$4:$L$4</c:f>
              <c:strCache>
                <c:ptCount val="11"/>
                <c:pt idx="0">
                  <c:v>2022 Q1</c:v>
                </c:pt>
                <c:pt idx="1">
                  <c:v>2022 Q2 </c:v>
                </c:pt>
                <c:pt idx="2">
                  <c:v>2022 Q3 </c:v>
                </c:pt>
                <c:pt idx="3">
                  <c:v>2022 Q4 </c:v>
                </c:pt>
                <c:pt idx="4">
                  <c:v>2023  Q1</c:v>
                </c:pt>
                <c:pt idx="5">
                  <c:v>2023 Q2</c:v>
                </c:pt>
                <c:pt idx="6">
                  <c:v>2023 Q3</c:v>
                </c:pt>
                <c:pt idx="7">
                  <c:v>2023 Q4</c:v>
                </c:pt>
                <c:pt idx="8">
                  <c:v>2024 Q1</c:v>
                </c:pt>
                <c:pt idx="9">
                  <c:v>2024 Q2</c:v>
                </c:pt>
                <c:pt idx="10">
                  <c:v>2024 Q3</c:v>
                </c:pt>
              </c:strCache>
            </c:strRef>
          </c:cat>
          <c:val>
            <c:numRef>
              <c:f>Sheet1!$B$7:$L$7</c:f>
              <c:numCache>
                <c:formatCode>0%</c:formatCode>
                <c:ptCount val="11"/>
                <c:pt idx="0">
                  <c:v>0.46</c:v>
                </c:pt>
                <c:pt idx="1">
                  <c:v>0.48</c:v>
                </c:pt>
                <c:pt idx="2">
                  <c:v>0.5</c:v>
                </c:pt>
                <c:pt idx="3">
                  <c:v>0.53</c:v>
                </c:pt>
                <c:pt idx="4">
                  <c:v>0.55000000000000004</c:v>
                </c:pt>
                <c:pt idx="5">
                  <c:v>0.56999999999999995</c:v>
                </c:pt>
                <c:pt idx="6">
                  <c:v>0.6</c:v>
                </c:pt>
                <c:pt idx="7">
                  <c:v>0.63</c:v>
                </c:pt>
                <c:pt idx="8">
                  <c:v>0.65</c:v>
                </c:pt>
                <c:pt idx="9">
                  <c:v>0.68</c:v>
                </c:pt>
                <c:pt idx="10">
                  <c:v>0.71</c:v>
                </c:pt>
              </c:numCache>
            </c:numRef>
          </c:val>
          <c:smooth val="0"/>
          <c:extLst>
            <c:ext xmlns:c16="http://schemas.microsoft.com/office/drawing/2014/chart" uri="{C3380CC4-5D6E-409C-BE32-E72D297353CC}">
              <c16:uniqueId val="{00000002-279C-475C-94CF-7CA67FC2072B}"/>
            </c:ext>
          </c:extLst>
        </c:ser>
        <c:dLbls>
          <c:dLblPos val="t"/>
          <c:showLegendKey val="0"/>
          <c:showVal val="1"/>
          <c:showCatName val="0"/>
          <c:showSerName val="0"/>
          <c:showPercent val="0"/>
          <c:showBubbleSize val="0"/>
        </c:dLbls>
        <c:smooth val="0"/>
        <c:axId val="1531743887"/>
        <c:axId val="1531769327"/>
      </c:lineChart>
      <c:catAx>
        <c:axId val="153174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69327"/>
        <c:crosses val="autoZero"/>
        <c:auto val="1"/>
        <c:lblAlgn val="ctr"/>
        <c:lblOffset val="100"/>
        <c:noMultiLvlLbl val="0"/>
      </c:catAx>
      <c:valAx>
        <c:axId val="15317693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1743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30</xdr:col>
      <xdr:colOff>19772</xdr:colOff>
      <xdr:row>10</xdr:row>
      <xdr:rowOff>27668</xdr:rowOff>
    </xdr:from>
    <xdr:to>
      <xdr:col>36</xdr:col>
      <xdr:colOff>257897</xdr:colOff>
      <xdr:row>19</xdr:row>
      <xdr:rowOff>86471</xdr:rowOff>
    </xdr:to>
    <xdr:sp macro="" textlink="">
      <xdr:nvSpPr>
        <xdr:cNvPr id="3" name="Rectangle 1">
          <a:extLst>
            <a:ext uri="{FF2B5EF4-FFF2-40B4-BE49-F238E27FC236}">
              <a16:creationId xmlns:a16="http://schemas.microsoft.com/office/drawing/2014/main" id="{D2ED4975-37D7-BE6C-F704-0A7F1AF76433}"/>
            </a:ext>
          </a:extLst>
        </xdr:cNvPr>
        <xdr:cNvSpPr/>
      </xdr:nvSpPr>
      <xdr:spPr>
        <a:xfrm>
          <a:off x="26647439" y="2123168"/>
          <a:ext cx="4937125" cy="2249553"/>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a:solidFill>
                <a:schemeClr val="tx1"/>
              </a:solidFill>
              <a:effectLst/>
              <a:latin typeface="+mn-lt"/>
              <a:ea typeface="+mn-ea"/>
              <a:cs typeface="+mn-cs"/>
            </a:rPr>
            <a:t>Each row in this table shows the take up rate as at Q1 2025 of a different batch of premises, with the batches set according to specific yearly 12-month periods within which FTTP was rolled out. Each yearly batch captures roll-out occurring over 4 quarters (Q2,</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Q3,</a:t>
          </a:r>
          <a:r>
            <a:rPr lang="en-GB" sz="1100" baseline="0">
              <a:solidFill>
                <a:schemeClr val="tx1"/>
              </a:solidFill>
              <a:effectLst/>
              <a:latin typeface="+mn-lt"/>
              <a:ea typeface="+mn-ea"/>
              <a:cs typeface="+mn-cs"/>
            </a:rPr>
            <a:t> Q4 and Q1)</a:t>
          </a:r>
          <a:r>
            <a:rPr lang="en-GB" sz="1100">
              <a:solidFill>
                <a:schemeClr val="tx1"/>
              </a:solidFill>
              <a:effectLst/>
              <a:latin typeface="+mn-lt"/>
              <a:ea typeface="+mn-ea"/>
              <a:cs typeface="+mn-cs"/>
            </a:rPr>
            <a:t> for the relevant year.</a:t>
          </a:r>
        </a:p>
        <a:p>
          <a:pPr rtl="0" eaLnBrk="1" latinLnBrk="0" hangingPunct="1"/>
          <a:endParaRPr lang="en-IE" sz="1100">
            <a:solidFill>
              <a:schemeClr val="tx1"/>
            </a:solidFill>
            <a:effectLst/>
          </a:endParaRPr>
        </a:p>
        <a:p>
          <a:pPr rtl="0" eaLnBrk="1" latinLnBrk="0" hangingPunct="1"/>
          <a:r>
            <a:rPr lang="en-GB" sz="1100">
              <a:solidFill>
                <a:schemeClr val="tx1"/>
              </a:solidFill>
              <a:effectLst/>
              <a:latin typeface="+mn-lt"/>
              <a:ea typeface="+mn-ea"/>
              <a:cs typeface="+mn-cs"/>
            </a:rPr>
            <a:t>For example, premises which were passed with FTTP between Q2 2019 and Q1 2020 (inclusive) had a 56</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take up as at Q1 2025. Similarly, premises passed with FTTP in the period Q2 2022 to Q1 2023 (inclusive) had a</a:t>
          </a:r>
          <a:r>
            <a:rPr lang="en-GB" sz="1100">
              <a:solidFill>
                <a:srgbClr val="FF0000"/>
              </a:solidFill>
              <a:effectLst/>
              <a:latin typeface="+mn-lt"/>
              <a:ea typeface="+mn-ea"/>
              <a:cs typeface="+mn-cs"/>
            </a:rPr>
            <a:t> </a:t>
          </a:r>
          <a:r>
            <a:rPr lang="en-GB" sz="1100">
              <a:solidFill>
                <a:schemeClr val="tx1"/>
              </a:solidFill>
              <a:effectLst/>
              <a:latin typeface="+mn-lt"/>
              <a:ea typeface="+mn-ea"/>
              <a:cs typeface="+mn-cs"/>
            </a:rPr>
            <a:t>49% take up as at Q1</a:t>
          </a:r>
          <a:r>
            <a:rPr lang="en-GB" sz="1100" baseline="0">
              <a:solidFill>
                <a:schemeClr val="tx1"/>
              </a:solidFill>
              <a:effectLst/>
              <a:latin typeface="+mn-lt"/>
              <a:ea typeface="+mn-ea"/>
              <a:cs typeface="+mn-cs"/>
            </a:rPr>
            <a:t> </a:t>
          </a:r>
          <a:r>
            <a:rPr lang="en-GB" sz="1100">
              <a:solidFill>
                <a:schemeClr val="tx1"/>
              </a:solidFill>
              <a:effectLst/>
              <a:latin typeface="+mn-lt"/>
              <a:ea typeface="+mn-ea"/>
              <a:cs typeface="+mn-cs"/>
            </a:rPr>
            <a:t>2025.</a:t>
          </a:r>
        </a:p>
        <a:p>
          <a:pPr rtl="0" eaLnBrk="1" latinLnBrk="0" hangingPunct="1"/>
          <a:endParaRPr lang="en-GB" sz="1100">
            <a:solidFill>
              <a:schemeClr val="tx1"/>
            </a:solidFill>
            <a:effectLst/>
            <a:latin typeface="+mn-lt"/>
            <a:ea typeface="+mn-ea"/>
            <a:cs typeface="+mn-cs"/>
          </a:endParaRPr>
        </a:p>
        <a:p>
          <a:pPr rtl="0" eaLnBrk="1" latinLnBrk="0" hangingPunct="1"/>
          <a:r>
            <a:rPr lang="en-GB" sz="1100">
              <a:solidFill>
                <a:schemeClr val="tx1"/>
              </a:solidFill>
              <a:effectLst/>
              <a:latin typeface="+mn-lt"/>
              <a:ea typeface="+mn-ea"/>
              <a:cs typeface="+mn-cs"/>
            </a:rPr>
            <a:t>This analysis</a:t>
          </a:r>
          <a:r>
            <a:rPr lang="en-GB" sz="1100" baseline="0">
              <a:solidFill>
                <a:schemeClr val="tx1"/>
              </a:solidFill>
              <a:effectLst/>
              <a:latin typeface="+mn-lt"/>
              <a:ea typeface="+mn-ea"/>
              <a:cs typeface="+mn-cs"/>
            </a:rPr>
            <a:t> will be updated at Q1 of each year going forward.</a:t>
          </a:r>
          <a:endParaRPr lang="en-IE">
            <a:solidFill>
              <a:schemeClr val="tx1"/>
            </a:solidFill>
            <a:effectLst/>
          </a:endParaRPr>
        </a:p>
      </xdr:txBody>
    </xdr:sp>
    <xdr:clientData/>
  </xdr:twoCellAnchor>
  <xdr:twoCellAnchor>
    <xdr:from>
      <xdr:col>32</xdr:col>
      <xdr:colOff>257175</xdr:colOff>
      <xdr:row>26</xdr:row>
      <xdr:rowOff>0</xdr:rowOff>
    </xdr:from>
    <xdr:to>
      <xdr:col>41</xdr:col>
      <xdr:colOff>104775</xdr:colOff>
      <xdr:row>35</xdr:row>
      <xdr:rowOff>133350</xdr:rowOff>
    </xdr:to>
    <xdr:sp macro="" textlink="">
      <xdr:nvSpPr>
        <xdr:cNvPr id="5" name="Rectangle 2">
          <a:extLst>
            <a:ext uri="{FF2B5EF4-FFF2-40B4-BE49-F238E27FC236}">
              <a16:creationId xmlns:a16="http://schemas.microsoft.com/office/drawing/2014/main" id="{AAE9C138-EE77-4730-B4B0-C7E151EBD2F6}"/>
            </a:ext>
            <a:ext uri="{147F2762-F138-4A5C-976F-8EAC2B608ADB}">
              <a16:predDERef xmlns:a16="http://schemas.microsoft.com/office/drawing/2014/main" pred="{D2ED4975-37D7-BE6C-F704-0A7F1AF76433}"/>
            </a:ext>
          </a:extLst>
        </xdr:cNvPr>
        <xdr:cNvSpPr/>
      </xdr:nvSpPr>
      <xdr:spPr>
        <a:xfrm>
          <a:off x="27774900" y="5972175"/>
          <a:ext cx="6534150" cy="2057400"/>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en-GB" sz="1100" b="1">
              <a:solidFill>
                <a:schemeClr val="tx1"/>
              </a:solidFill>
              <a:effectLst/>
              <a:latin typeface="+mn-lt"/>
              <a:ea typeface="+mn-ea"/>
              <a:cs typeface="+mn-cs"/>
            </a:rPr>
            <a:t>NOTE:</a:t>
          </a:r>
        </a:p>
        <a:p>
          <a:pPr rtl="0" eaLnBrk="1" latinLnBrk="0" hangingPunct="1"/>
          <a:r>
            <a:rPr lang="en-GB" sz="1100" b="0">
              <a:solidFill>
                <a:schemeClr val="tx1"/>
              </a:solidFill>
              <a:effectLst/>
              <a:latin typeface="+mn-lt"/>
              <a:ea typeface="+mn-ea"/>
              <a:cs typeface="+mn-cs"/>
            </a:rPr>
            <a:t>Classification</a:t>
          </a:r>
          <a:r>
            <a:rPr lang="en-GB" sz="1100" b="0" baseline="0">
              <a:solidFill>
                <a:schemeClr val="tx1"/>
              </a:solidFill>
              <a:effectLst/>
              <a:latin typeface="+mn-lt"/>
              <a:ea typeface="+mn-ea"/>
              <a:cs typeface="+mn-cs"/>
            </a:rPr>
            <a:t> of premises obtained from Eircode Address Database</a:t>
          </a:r>
        </a:p>
        <a:p>
          <a:pPr rtl="0" eaLnBrk="1" latinLnBrk="0" hangingPunct="1"/>
          <a:endParaRPr lang="en-GB" sz="1100" b="0" baseline="0">
            <a:solidFill>
              <a:schemeClr val="tx1"/>
            </a:solidFill>
            <a:effectLst/>
            <a:latin typeface="+mn-lt"/>
            <a:ea typeface="+mn-ea"/>
            <a:cs typeface="+mn-cs"/>
          </a:endParaRPr>
        </a:p>
        <a:p>
          <a:pPr rtl="0" eaLnBrk="1" latinLnBrk="0" hangingPunct="1"/>
          <a:r>
            <a:rPr lang="en-GB" sz="1100" b="0" u="sng" baseline="0">
              <a:solidFill>
                <a:schemeClr val="tx1"/>
              </a:solidFill>
              <a:effectLst/>
              <a:latin typeface="+mn-lt"/>
              <a:ea typeface="+mn-ea"/>
              <a:cs typeface="+mn-cs"/>
            </a:rPr>
            <a:t>Definitions</a:t>
          </a:r>
          <a:endParaRPr lang="en-GB" sz="1100" b="0" u="sng">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Residential: </a:t>
          </a:r>
          <a:r>
            <a:rPr lang="en-GB" sz="1100" b="0">
              <a:solidFill>
                <a:schemeClr val="tx1"/>
              </a:solidFill>
              <a:effectLst/>
              <a:latin typeface="+mn-lt"/>
              <a:ea typeface="+mn-ea"/>
              <a:cs typeface="+mn-cs"/>
            </a:rPr>
            <a:t>“This type of address point has one residential addresses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Non-Residential: </a:t>
          </a:r>
          <a:r>
            <a:rPr lang="en-GB" sz="1100" b="0">
              <a:solidFill>
                <a:schemeClr val="tx1"/>
              </a:solidFill>
              <a:effectLst/>
              <a:latin typeface="+mn-lt"/>
              <a:ea typeface="+mn-ea"/>
              <a:cs typeface="+mn-cs"/>
            </a:rPr>
            <a:t>“This type of address point has one or more non-residential address (business, club or other organisation) associated with it.”</a:t>
          </a:r>
        </a:p>
        <a:p>
          <a:pPr rtl="0" eaLnBrk="1" latinLnBrk="0" hangingPunct="1"/>
          <a:endParaRPr lang="en-GB" sz="1100" b="0">
            <a:solidFill>
              <a:schemeClr val="tx1"/>
            </a:solidFill>
            <a:effectLst/>
            <a:latin typeface="+mn-lt"/>
            <a:ea typeface="+mn-ea"/>
            <a:cs typeface="+mn-cs"/>
          </a:endParaRPr>
        </a:p>
        <a:p>
          <a:pPr rtl="0" eaLnBrk="1" latinLnBrk="0" hangingPunct="1"/>
          <a:r>
            <a:rPr lang="en-GB" sz="1100" b="0">
              <a:solidFill>
                <a:schemeClr val="tx1"/>
              </a:solidFill>
              <a:effectLst/>
              <a:latin typeface="+mn-lt"/>
              <a:ea typeface="+mn-ea"/>
              <a:cs typeface="+mn-cs"/>
            </a:rPr>
            <a:t>- </a:t>
          </a:r>
          <a:r>
            <a:rPr lang="en-GB" sz="1100" b="1">
              <a:solidFill>
                <a:schemeClr val="tx1"/>
              </a:solidFill>
              <a:effectLst/>
              <a:latin typeface="+mn-lt"/>
              <a:ea typeface="+mn-ea"/>
              <a:cs typeface="+mn-cs"/>
            </a:rPr>
            <a:t>Mixed: </a:t>
          </a:r>
          <a:r>
            <a:rPr lang="en-GB" sz="1100" b="0">
              <a:solidFill>
                <a:schemeClr val="tx1"/>
              </a:solidFill>
              <a:effectLst/>
              <a:latin typeface="+mn-lt"/>
              <a:ea typeface="+mn-ea"/>
              <a:cs typeface="+mn-cs"/>
            </a:rPr>
            <a:t>“This is a special case where the residential and non-residential addresses in the building are essentially the same address. The typical example is a farmhouse on an active farm. It is important to note that this is a special case. In general, a building with both residential and non-residential addresses (e.g. an apartment over a shop) will receive two address points, one commercial and one residential, and hence two Eircodes.”</a:t>
          </a:r>
        </a:p>
        <a:p>
          <a:pPr algn="l"/>
          <a:endParaRPr lang="en-I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4152900</xdr:colOff>
      <xdr:row>12</xdr:row>
      <xdr:rowOff>163830</xdr:rowOff>
    </xdr:from>
    <xdr:to>
      <xdr:col>13</xdr:col>
      <xdr:colOff>68580</xdr:colOff>
      <xdr:row>33</xdr:row>
      <xdr:rowOff>38100</xdr:rowOff>
    </xdr:to>
    <xdr:graphicFrame macro="">
      <xdr:nvGraphicFramePr>
        <xdr:cNvPr id="7" name="Chart 1">
          <a:extLst>
            <a:ext uri="{FF2B5EF4-FFF2-40B4-BE49-F238E27FC236}">
              <a16:creationId xmlns:a16="http://schemas.microsoft.com/office/drawing/2014/main" id="{C5C5AE8A-08E7-0D64-D0AC-A9A3AF47CD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x:/r/sites/msteams_fcfa37_145106-MIPhase5ComRegInternal/_layouts/15/Doc.aspx%3fsourcedoc=%7bDEB2BBEA-0139-47C4-A21A-00F972CDCFC7%7d&amp;file=Nielsen%20&amp;%20QR%20Broadcasting%20Data.xls&amp;action=default&amp;mobileredirect=tru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dimension ref="A2:C93"/>
  <sheetViews>
    <sheetView showGridLines="0" zoomScale="85" zoomScaleNormal="85" workbookViewId="0">
      <selection activeCell="J25" sqref="J25"/>
    </sheetView>
  </sheetViews>
  <sheetFormatPr defaultColWidth="8.81640625" defaultRowHeight="14.5"/>
  <cols>
    <col min="1" max="1" width="26.54296875" customWidth="1"/>
    <col min="2" max="2" width="66.453125" style="145" customWidth="1"/>
    <col min="3" max="3" width="47.81640625" bestFit="1" customWidth="1"/>
  </cols>
  <sheetData>
    <row r="2" spans="1:3" ht="18.5">
      <c r="A2" s="18" t="s">
        <v>0</v>
      </c>
    </row>
    <row r="3" spans="1:3">
      <c r="A3" t="s">
        <v>1</v>
      </c>
    </row>
    <row r="4" spans="1:3" ht="17">
      <c r="A4" s="420" t="s">
        <v>2</v>
      </c>
      <c r="B4" s="420"/>
      <c r="C4" s="420"/>
    </row>
    <row r="5" spans="1:3" ht="15.5">
      <c r="A5" s="6" t="s">
        <v>3</v>
      </c>
      <c r="B5" s="146" t="s">
        <v>4</v>
      </c>
      <c r="C5" s="148" t="s">
        <v>5</v>
      </c>
    </row>
    <row r="6" spans="1:3" ht="15.5">
      <c r="A6" s="356" t="s">
        <v>6</v>
      </c>
      <c r="B6" s="356" t="s">
        <v>7</v>
      </c>
      <c r="C6" s="356" t="s">
        <v>8</v>
      </c>
    </row>
    <row r="7" spans="1:3" ht="15.5">
      <c r="A7" s="356" t="s">
        <v>9</v>
      </c>
      <c r="B7" s="356" t="s">
        <v>10</v>
      </c>
      <c r="C7" s="356" t="s">
        <v>8</v>
      </c>
    </row>
    <row r="8" spans="1:3" ht="15.5">
      <c r="A8" s="356" t="s">
        <v>11</v>
      </c>
      <c r="B8" s="356" t="s">
        <v>12</v>
      </c>
      <c r="C8" s="356" t="s">
        <v>8</v>
      </c>
    </row>
    <row r="9" spans="1:3" ht="15.5">
      <c r="A9" s="356" t="s">
        <v>13</v>
      </c>
      <c r="B9" s="356" t="s">
        <v>10</v>
      </c>
      <c r="C9" s="356" t="s">
        <v>8</v>
      </c>
    </row>
    <row r="10" spans="1:3" ht="15.5">
      <c r="A10" s="356" t="s">
        <v>14</v>
      </c>
      <c r="B10" s="356" t="s">
        <v>15</v>
      </c>
      <c r="C10" s="356" t="s">
        <v>8</v>
      </c>
    </row>
    <row r="11" spans="1:3" ht="19" customHeight="1">
      <c r="A11" s="356" t="s">
        <v>16</v>
      </c>
      <c r="B11" s="356" t="s">
        <v>17</v>
      </c>
      <c r="C11" s="356" t="s">
        <v>8</v>
      </c>
    </row>
    <row r="12" spans="1:3" ht="19" customHeight="1">
      <c r="A12" s="356" t="s">
        <v>16</v>
      </c>
      <c r="B12" s="356" t="s">
        <v>18</v>
      </c>
      <c r="C12" s="356" t="s">
        <v>19</v>
      </c>
    </row>
    <row r="13" spans="1:3" ht="19" customHeight="1">
      <c r="A13" s="356" t="s">
        <v>16</v>
      </c>
      <c r="B13" s="356" t="s">
        <v>20</v>
      </c>
      <c r="C13" s="356" t="s">
        <v>8</v>
      </c>
    </row>
    <row r="14" spans="1:3" ht="15.5">
      <c r="A14" s="356" t="s">
        <v>21</v>
      </c>
      <c r="B14" s="356" t="s">
        <v>22</v>
      </c>
      <c r="C14" s="356" t="s">
        <v>8</v>
      </c>
    </row>
    <row r="16" spans="1:3" ht="17">
      <c r="A16" s="420" t="s">
        <v>8</v>
      </c>
      <c r="B16" s="420"/>
      <c r="C16" s="420"/>
    </row>
    <row r="17" spans="1:3" ht="15.5">
      <c r="A17" s="6" t="s">
        <v>3</v>
      </c>
      <c r="B17" s="146" t="s">
        <v>4</v>
      </c>
      <c r="C17" s="148" t="s">
        <v>5</v>
      </c>
    </row>
    <row r="18" spans="1:3" ht="15.5">
      <c r="A18" s="356" t="s">
        <v>23</v>
      </c>
      <c r="B18" s="356" t="s">
        <v>24</v>
      </c>
      <c r="C18" s="356" t="s">
        <v>25</v>
      </c>
    </row>
    <row r="19" spans="1:3" ht="15.5">
      <c r="A19" s="356" t="s">
        <v>14</v>
      </c>
      <c r="B19" s="356" t="s">
        <v>26</v>
      </c>
      <c r="C19" s="356" t="s">
        <v>25</v>
      </c>
    </row>
    <row r="20" spans="1:3" ht="15.5">
      <c r="A20" s="356" t="s">
        <v>27</v>
      </c>
      <c r="B20" s="356" t="s">
        <v>28</v>
      </c>
      <c r="C20" s="356" t="s">
        <v>29</v>
      </c>
    </row>
    <row r="21" spans="1:3" ht="15.5">
      <c r="A21" s="356" t="s">
        <v>30</v>
      </c>
      <c r="B21" s="356" t="s">
        <v>31</v>
      </c>
      <c r="C21" s="356" t="s">
        <v>25</v>
      </c>
    </row>
    <row r="22" spans="1:3" ht="15.5">
      <c r="A22" s="356" t="s">
        <v>16</v>
      </c>
      <c r="B22" s="356" t="s">
        <v>32</v>
      </c>
      <c r="C22" s="356" t="s">
        <v>25</v>
      </c>
    </row>
    <row r="23" spans="1:3" ht="17">
      <c r="A23" s="420" t="s">
        <v>25</v>
      </c>
      <c r="B23" s="420"/>
      <c r="C23" s="420"/>
    </row>
    <row r="24" spans="1:3" ht="15.5">
      <c r="A24" s="6" t="s">
        <v>3</v>
      </c>
      <c r="B24" s="146" t="s">
        <v>4</v>
      </c>
      <c r="C24" s="148" t="s">
        <v>5</v>
      </c>
    </row>
    <row r="25" spans="1:3" ht="15.5">
      <c r="A25" s="356" t="s">
        <v>33</v>
      </c>
      <c r="B25" s="356" t="s">
        <v>34</v>
      </c>
      <c r="C25" s="356">
        <v>2023</v>
      </c>
    </row>
    <row r="26" spans="1:3" ht="15.5">
      <c r="A26" s="356" t="s">
        <v>35</v>
      </c>
      <c r="B26" s="356" t="s">
        <v>36</v>
      </c>
      <c r="C26" s="356" t="s">
        <v>37</v>
      </c>
    </row>
    <row r="27" spans="1:3" ht="15.5">
      <c r="A27" s="356" t="s">
        <v>38</v>
      </c>
      <c r="B27" s="356" t="s">
        <v>39</v>
      </c>
      <c r="C27" s="356" t="s">
        <v>37</v>
      </c>
    </row>
    <row r="28" spans="1:3" ht="15.5">
      <c r="A28" s="371"/>
      <c r="B28" s="371"/>
      <c r="C28" s="371"/>
    </row>
    <row r="29" spans="1:3" ht="17">
      <c r="A29" s="420" t="s">
        <v>37</v>
      </c>
      <c r="B29" s="420"/>
      <c r="C29" s="420"/>
    </row>
    <row r="30" spans="1:3" ht="15.5">
      <c r="A30" s="6" t="s">
        <v>3</v>
      </c>
      <c r="B30" s="146" t="s">
        <v>4</v>
      </c>
      <c r="C30" s="148" t="s">
        <v>5</v>
      </c>
    </row>
    <row r="31" spans="1:3" ht="15.5">
      <c r="A31" s="356" t="s">
        <v>16</v>
      </c>
      <c r="B31" s="356" t="s">
        <v>40</v>
      </c>
      <c r="C31" s="356" t="s">
        <v>41</v>
      </c>
    </row>
    <row r="32" spans="1:3" ht="15.5">
      <c r="A32" s="356" t="s">
        <v>42</v>
      </c>
      <c r="B32" s="356" t="s">
        <v>43</v>
      </c>
      <c r="C32" s="356" t="s">
        <v>41</v>
      </c>
    </row>
    <row r="33" spans="1:3" ht="31">
      <c r="A33" s="356" t="s">
        <v>44</v>
      </c>
      <c r="B33" s="356" t="s">
        <v>45</v>
      </c>
      <c r="C33" s="356" t="s">
        <v>41</v>
      </c>
    </row>
    <row r="34" spans="1:3" ht="15.5">
      <c r="A34" s="356" t="s">
        <v>46</v>
      </c>
      <c r="B34" s="356" t="s">
        <v>47</v>
      </c>
      <c r="C34" s="356" t="s">
        <v>41</v>
      </c>
    </row>
    <row r="35" spans="1:3" ht="15.5">
      <c r="A35" s="371"/>
      <c r="B35" s="371"/>
      <c r="C35" s="371"/>
    </row>
    <row r="36" spans="1:3" ht="17">
      <c r="A36" s="420" t="s">
        <v>41</v>
      </c>
      <c r="B36" s="420"/>
      <c r="C36" s="420"/>
    </row>
    <row r="37" spans="1:3" ht="15.5">
      <c r="A37" s="6" t="s">
        <v>3</v>
      </c>
      <c r="B37" s="146" t="s">
        <v>4</v>
      </c>
      <c r="C37" s="148" t="s">
        <v>5</v>
      </c>
    </row>
    <row r="38" spans="1:3" ht="15.5">
      <c r="A38" s="356" t="s">
        <v>14</v>
      </c>
      <c r="B38" s="356" t="s">
        <v>48</v>
      </c>
      <c r="C38" s="356" t="s">
        <v>49</v>
      </c>
    </row>
    <row r="39" spans="1:3" ht="15.5">
      <c r="A39" s="356" t="s">
        <v>50</v>
      </c>
      <c r="B39" s="356" t="s">
        <v>51</v>
      </c>
      <c r="C39" s="356" t="s">
        <v>52</v>
      </c>
    </row>
    <row r="40" spans="1:3" ht="15.5">
      <c r="A40" s="356" t="s">
        <v>53</v>
      </c>
      <c r="B40" s="356" t="s">
        <v>54</v>
      </c>
      <c r="C40" s="356" t="s">
        <v>52</v>
      </c>
    </row>
    <row r="41" spans="1:3" ht="15.5">
      <c r="A41" s="356" t="s">
        <v>55</v>
      </c>
      <c r="B41" s="356" t="s">
        <v>56</v>
      </c>
      <c r="C41" s="356" t="s">
        <v>52</v>
      </c>
    </row>
    <row r="42" spans="1:3" ht="15.5">
      <c r="A42" s="356" t="s">
        <v>44</v>
      </c>
      <c r="B42" s="356" t="s">
        <v>57</v>
      </c>
      <c r="C42" s="356" t="s">
        <v>52</v>
      </c>
    </row>
    <row r="43" spans="1:3">
      <c r="A43" s="85"/>
      <c r="B43" s="306"/>
      <c r="C43" s="85"/>
    </row>
    <row r="44" spans="1:3" ht="17">
      <c r="A44" s="420" t="s">
        <v>52</v>
      </c>
      <c r="B44" s="420"/>
      <c r="C44" s="420"/>
    </row>
    <row r="45" spans="1:3" ht="15.5">
      <c r="A45" s="6" t="s">
        <v>3</v>
      </c>
      <c r="B45" s="146" t="s">
        <v>4</v>
      </c>
      <c r="C45" s="148" t="s">
        <v>5</v>
      </c>
    </row>
    <row r="46" spans="1:3" ht="15.5">
      <c r="A46" s="356" t="s">
        <v>58</v>
      </c>
      <c r="B46" s="356" t="s">
        <v>59</v>
      </c>
      <c r="C46" s="356" t="s">
        <v>60</v>
      </c>
    </row>
    <row r="47" spans="1:3" ht="15.5">
      <c r="A47" s="356" t="s">
        <v>61</v>
      </c>
      <c r="B47" s="356" t="s">
        <v>59</v>
      </c>
      <c r="C47" s="356" t="s">
        <v>60</v>
      </c>
    </row>
    <row r="48" spans="1:3" ht="15.5">
      <c r="A48" s="356" t="s">
        <v>42</v>
      </c>
      <c r="B48" s="356" t="s">
        <v>59</v>
      </c>
      <c r="C48" s="356" t="s">
        <v>60</v>
      </c>
    </row>
    <row r="49" spans="1:3" ht="15.5">
      <c r="A49" s="356" t="s">
        <v>46</v>
      </c>
      <c r="B49" s="356" t="s">
        <v>62</v>
      </c>
      <c r="C49" s="356" t="s">
        <v>63</v>
      </c>
    </row>
    <row r="50" spans="1:3" ht="15.5">
      <c r="A50" s="356" t="s">
        <v>64</v>
      </c>
      <c r="B50" s="356" t="s">
        <v>65</v>
      </c>
      <c r="C50" s="356" t="s">
        <v>63</v>
      </c>
    </row>
    <row r="51" spans="1:3" ht="15.5">
      <c r="A51" s="356" t="s">
        <v>64</v>
      </c>
      <c r="B51" s="356" t="s">
        <v>66</v>
      </c>
      <c r="C51" s="356" t="s">
        <v>67</v>
      </c>
    </row>
    <row r="52" spans="1:3" ht="15.5">
      <c r="A52" s="356" t="s">
        <v>64</v>
      </c>
      <c r="B52" s="356" t="s">
        <v>68</v>
      </c>
      <c r="C52" s="356" t="s">
        <v>69</v>
      </c>
    </row>
    <row r="53" spans="1:3" ht="31">
      <c r="A53" s="356" t="s">
        <v>64</v>
      </c>
      <c r="B53" s="356" t="s">
        <v>70</v>
      </c>
      <c r="C53" s="356" t="s">
        <v>63</v>
      </c>
    </row>
    <row r="54" spans="1:3" ht="15.5">
      <c r="A54" s="356" t="s">
        <v>71</v>
      </c>
      <c r="B54" s="356" t="s">
        <v>72</v>
      </c>
      <c r="C54" s="356" t="s">
        <v>60</v>
      </c>
    </row>
    <row r="55" spans="1:3" ht="15.5">
      <c r="A55" s="371"/>
      <c r="B55" s="371"/>
      <c r="C55" s="371"/>
    </row>
    <row r="56" spans="1:3" ht="17">
      <c r="A56" s="420" t="s">
        <v>63</v>
      </c>
      <c r="B56" s="420"/>
      <c r="C56" s="420"/>
    </row>
    <row r="57" spans="1:3" ht="15.5">
      <c r="A57" s="6" t="s">
        <v>3</v>
      </c>
      <c r="B57" s="146" t="s">
        <v>4</v>
      </c>
      <c r="C57" s="148" t="s">
        <v>5</v>
      </c>
    </row>
    <row r="58" spans="1:3" ht="15.5">
      <c r="A58" s="356" t="s">
        <v>73</v>
      </c>
      <c r="B58" s="356" t="s">
        <v>74</v>
      </c>
      <c r="C58" s="149" t="s">
        <v>75</v>
      </c>
    </row>
    <row r="59" spans="1:3" ht="15.5">
      <c r="A59" s="356" t="s">
        <v>76</v>
      </c>
      <c r="B59" s="356" t="s">
        <v>77</v>
      </c>
      <c r="C59" s="149" t="s">
        <v>78</v>
      </c>
    </row>
    <row r="60" spans="1:3" ht="15.5">
      <c r="A60" s="357" t="s">
        <v>79</v>
      </c>
      <c r="B60" s="357" t="s">
        <v>74</v>
      </c>
      <c r="C60" s="358" t="s">
        <v>80</v>
      </c>
    </row>
    <row r="61" spans="1:3" ht="15.5">
      <c r="A61" s="357" t="s">
        <v>79</v>
      </c>
      <c r="B61" s="357" t="s">
        <v>81</v>
      </c>
      <c r="C61" s="358" t="s">
        <v>82</v>
      </c>
    </row>
    <row r="62" spans="1:3" ht="15.5">
      <c r="A62" s="356" t="s">
        <v>83</v>
      </c>
      <c r="B62" s="356" t="s">
        <v>84</v>
      </c>
      <c r="C62" s="359" t="s">
        <v>85</v>
      </c>
    </row>
    <row r="63" spans="1:3" ht="15.5">
      <c r="A63" s="149" t="s">
        <v>42</v>
      </c>
      <c r="B63" s="360" t="s">
        <v>74</v>
      </c>
      <c r="C63" s="76" t="s">
        <v>82</v>
      </c>
    </row>
    <row r="64" spans="1:3" ht="15.5">
      <c r="A64" s="356" t="s">
        <v>16</v>
      </c>
      <c r="B64" s="356" t="s">
        <v>86</v>
      </c>
      <c r="C64" s="361" t="s">
        <v>82</v>
      </c>
    </row>
    <row r="65" spans="1:3" ht="15.5">
      <c r="A65" s="356" t="s">
        <v>87</v>
      </c>
      <c r="B65" s="356" t="s">
        <v>81</v>
      </c>
      <c r="C65" s="149" t="s">
        <v>82</v>
      </c>
    </row>
    <row r="66" spans="1:3" ht="15.5">
      <c r="A66" s="362" t="s">
        <v>88</v>
      </c>
      <c r="B66" s="362" t="s">
        <v>89</v>
      </c>
      <c r="C66" s="363" t="s">
        <v>90</v>
      </c>
    </row>
    <row r="67" spans="1:3" ht="15.5">
      <c r="A67" s="362" t="s">
        <v>88</v>
      </c>
      <c r="B67" s="362" t="s">
        <v>91</v>
      </c>
      <c r="C67" s="363" t="s">
        <v>90</v>
      </c>
    </row>
    <row r="68" spans="1:3" ht="15.5">
      <c r="A68" s="362" t="s">
        <v>88</v>
      </c>
      <c r="B68" s="362" t="s">
        <v>92</v>
      </c>
      <c r="C68" s="363" t="s">
        <v>90</v>
      </c>
    </row>
    <row r="69" spans="1:3" ht="15.5">
      <c r="A69" s="362" t="s">
        <v>88</v>
      </c>
      <c r="B69" s="362" t="s">
        <v>93</v>
      </c>
      <c r="C69" s="363" t="s">
        <v>90</v>
      </c>
    </row>
    <row r="70" spans="1:3" ht="15.5">
      <c r="A70" s="362" t="s">
        <v>88</v>
      </c>
      <c r="B70" s="362" t="s">
        <v>94</v>
      </c>
      <c r="C70" s="363" t="s">
        <v>90</v>
      </c>
    </row>
    <row r="71" spans="1:3" ht="15.5">
      <c r="A71" s="362" t="s">
        <v>95</v>
      </c>
      <c r="B71" s="362" t="s">
        <v>89</v>
      </c>
      <c r="C71" s="363" t="s">
        <v>82</v>
      </c>
    </row>
    <row r="72" spans="1:3" ht="15.5">
      <c r="A72" s="362" t="s">
        <v>95</v>
      </c>
      <c r="B72" s="362" t="s">
        <v>94</v>
      </c>
      <c r="C72" s="363" t="s">
        <v>82</v>
      </c>
    </row>
    <row r="74" spans="1:3" ht="17">
      <c r="A74" s="420" t="s">
        <v>82</v>
      </c>
      <c r="B74" s="420"/>
      <c r="C74" s="420"/>
    </row>
    <row r="76" spans="1:3" ht="15.5">
      <c r="A76" s="6" t="s">
        <v>3</v>
      </c>
      <c r="B76" s="146" t="s">
        <v>4</v>
      </c>
      <c r="C76" s="148" t="s">
        <v>5</v>
      </c>
    </row>
    <row r="77" spans="1:3" ht="15.5">
      <c r="A77" s="356" t="s">
        <v>96</v>
      </c>
      <c r="B77" s="356" t="s">
        <v>97</v>
      </c>
      <c r="C77" s="149" t="s">
        <v>98</v>
      </c>
    </row>
    <row r="78" spans="1:3" ht="15.5">
      <c r="A78" s="356" t="s">
        <v>99</v>
      </c>
      <c r="B78" s="356" t="s">
        <v>97</v>
      </c>
      <c r="C78" s="149" t="s">
        <v>100</v>
      </c>
    </row>
    <row r="79" spans="1:3" ht="15.5">
      <c r="A79" s="364" t="s">
        <v>101</v>
      </c>
      <c r="B79" s="364" t="s">
        <v>36</v>
      </c>
      <c r="C79" s="365" t="s">
        <v>100</v>
      </c>
    </row>
    <row r="80" spans="1:3" ht="15.5">
      <c r="A80" s="364" t="s">
        <v>102</v>
      </c>
      <c r="B80" s="364" t="s">
        <v>36</v>
      </c>
      <c r="C80" s="365" t="s">
        <v>103</v>
      </c>
    </row>
    <row r="81" spans="1:3" ht="15.5">
      <c r="A81" s="356" t="s">
        <v>96</v>
      </c>
      <c r="B81" s="356" t="s">
        <v>36</v>
      </c>
      <c r="C81" s="149" t="s">
        <v>80</v>
      </c>
    </row>
    <row r="82" spans="1:3" ht="15.5">
      <c r="A82" s="356" t="s">
        <v>96</v>
      </c>
      <c r="B82" s="356" t="s">
        <v>84</v>
      </c>
      <c r="C82" s="149" t="s">
        <v>80</v>
      </c>
    </row>
    <row r="84" spans="1:3" ht="17">
      <c r="A84" s="420" t="s">
        <v>80</v>
      </c>
      <c r="B84" s="420"/>
      <c r="C84" s="420"/>
    </row>
    <row r="86" spans="1:3" ht="15.5">
      <c r="A86" s="6" t="s">
        <v>3</v>
      </c>
      <c r="B86" s="146" t="s">
        <v>4</v>
      </c>
      <c r="C86" s="148" t="s">
        <v>5</v>
      </c>
    </row>
    <row r="87" spans="1:3" ht="15.5">
      <c r="A87" s="356" t="s">
        <v>104</v>
      </c>
      <c r="B87" s="356" t="s">
        <v>105</v>
      </c>
      <c r="C87" s="149" t="s">
        <v>103</v>
      </c>
    </row>
    <row r="88" spans="1:3" ht="15.5">
      <c r="A88" s="356" t="s">
        <v>106</v>
      </c>
      <c r="B88" s="356" t="s">
        <v>107</v>
      </c>
      <c r="C88" s="149" t="s">
        <v>103</v>
      </c>
    </row>
    <row r="89" spans="1:3" ht="15.5">
      <c r="A89" s="356" t="s">
        <v>108</v>
      </c>
      <c r="B89" s="356" t="s">
        <v>109</v>
      </c>
      <c r="C89" s="149" t="s">
        <v>103</v>
      </c>
    </row>
    <row r="90" spans="1:3" ht="15.5">
      <c r="A90" s="356" t="s">
        <v>46</v>
      </c>
      <c r="B90" s="356" t="s">
        <v>110</v>
      </c>
      <c r="C90" s="149" t="s">
        <v>103</v>
      </c>
    </row>
    <row r="91" spans="1:3" ht="15.5">
      <c r="A91" s="356" t="s">
        <v>111</v>
      </c>
      <c r="B91" s="356" t="s">
        <v>112</v>
      </c>
      <c r="C91" s="149" t="s">
        <v>113</v>
      </c>
    </row>
    <row r="93" spans="1:3" ht="15.5">
      <c r="A93" s="92"/>
      <c r="B93" s="147"/>
      <c r="C93" s="93"/>
    </row>
  </sheetData>
  <mergeCells count="9">
    <mergeCell ref="A4:C4"/>
    <mergeCell ref="A16:C16"/>
    <mergeCell ref="A23:C23"/>
    <mergeCell ref="A84:C84"/>
    <mergeCell ref="A29:C29"/>
    <mergeCell ref="A36:C36"/>
    <mergeCell ref="A44:C44"/>
    <mergeCell ref="A56:C56"/>
    <mergeCell ref="A74:C74"/>
  </mergeCells>
  <phoneticPr fontId="1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P50"/>
  <sheetViews>
    <sheetView showGridLines="0" tabSelected="1" topLeftCell="A14" zoomScaleNormal="100" workbookViewId="0">
      <selection activeCell="R38" sqref="R38"/>
    </sheetView>
  </sheetViews>
  <sheetFormatPr defaultColWidth="9.1796875" defaultRowHeight="14.5"/>
  <cols>
    <col min="1" max="1" width="24.81640625" customWidth="1"/>
    <col min="2" max="6" width="11.1796875" bestFit="1" customWidth="1"/>
    <col min="7" max="7" width="21.1796875" customWidth="1"/>
    <col min="8" max="11" width="11.1796875" bestFit="1" customWidth="1"/>
  </cols>
  <sheetData>
    <row r="1" spans="1:16" s="15" customFormat="1" ht="18.5">
      <c r="A1" s="18" t="s">
        <v>799</v>
      </c>
      <c r="D1" s="91" t="s">
        <v>800</v>
      </c>
      <c r="E1" s="384" t="s">
        <v>801</v>
      </c>
      <c r="F1" s="385"/>
      <c r="G1" s="385"/>
    </row>
    <row r="2" spans="1:16" s="15" customFormat="1" ht="15.5">
      <c r="A2" s="19"/>
      <c r="B2" s="21"/>
      <c r="C2" s="21"/>
      <c r="D2" s="21"/>
      <c r="E2" s="21"/>
      <c r="F2" s="21"/>
      <c r="G2" s="21"/>
      <c r="H2" s="21"/>
      <c r="I2" s="21"/>
      <c r="J2" s="21"/>
      <c r="K2" s="21"/>
    </row>
    <row r="3" spans="1:16" s="1" customFormat="1" ht="15.5">
      <c r="A3" s="14" t="s">
        <v>241</v>
      </c>
      <c r="B3" s="6" t="s">
        <v>802</v>
      </c>
      <c r="C3" s="6" t="s">
        <v>803</v>
      </c>
      <c r="D3" s="6" t="s">
        <v>804</v>
      </c>
      <c r="E3" s="6" t="s">
        <v>805</v>
      </c>
      <c r="F3" s="60" t="s">
        <v>806</v>
      </c>
      <c r="G3" s="60" t="s">
        <v>807</v>
      </c>
      <c r="H3" s="60" t="s">
        <v>808</v>
      </c>
      <c r="I3" s="60" t="s">
        <v>809</v>
      </c>
      <c r="J3" s="60" t="s">
        <v>810</v>
      </c>
      <c r="K3" s="60" t="s">
        <v>811</v>
      </c>
      <c r="L3" s="60" t="s">
        <v>812</v>
      </c>
      <c r="M3" s="60" t="s">
        <v>813</v>
      </c>
      <c r="N3" s="60" t="s">
        <v>814</v>
      </c>
      <c r="O3" s="60" t="s">
        <v>815</v>
      </c>
      <c r="P3" s="60" t="s">
        <v>908</v>
      </c>
    </row>
    <row r="4" spans="1:16" s="1" customFormat="1" ht="15.5">
      <c r="A4" s="37" t="s">
        <v>816</v>
      </c>
      <c r="B4" s="40">
        <v>1653</v>
      </c>
      <c r="C4" s="40">
        <v>1663</v>
      </c>
      <c r="D4" s="40">
        <v>1666</v>
      </c>
      <c r="E4" s="40">
        <v>1680</v>
      </c>
      <c r="F4" s="40">
        <v>1693</v>
      </c>
      <c r="G4" s="40">
        <v>1680</v>
      </c>
      <c r="H4" s="40">
        <v>1705</v>
      </c>
      <c r="I4" s="40">
        <v>1714</v>
      </c>
      <c r="J4" s="40">
        <v>1725</v>
      </c>
      <c r="K4" s="40">
        <v>1736</v>
      </c>
      <c r="L4" s="40">
        <v>1747</v>
      </c>
      <c r="M4" s="40">
        <v>1761</v>
      </c>
      <c r="N4" s="40">
        <v>1770</v>
      </c>
      <c r="O4" s="40">
        <v>1784</v>
      </c>
      <c r="P4" s="40">
        <v>1812</v>
      </c>
    </row>
    <row r="5" spans="1:16" s="1" customFormat="1" ht="15.5">
      <c r="A5" s="37" t="s">
        <v>251</v>
      </c>
      <c r="B5" s="40">
        <v>190</v>
      </c>
      <c r="C5" s="40">
        <v>186</v>
      </c>
      <c r="D5" s="40">
        <v>197</v>
      </c>
      <c r="E5" s="40">
        <v>198</v>
      </c>
      <c r="F5" s="40">
        <v>201</v>
      </c>
      <c r="G5" s="40">
        <v>199</v>
      </c>
      <c r="H5" s="40">
        <v>203</v>
      </c>
      <c r="I5" s="40">
        <v>197</v>
      </c>
      <c r="J5" s="40">
        <v>201</v>
      </c>
      <c r="K5" s="40">
        <v>209</v>
      </c>
      <c r="L5" s="40">
        <v>209</v>
      </c>
      <c r="M5" s="40">
        <v>217</v>
      </c>
      <c r="N5" s="40">
        <v>214</v>
      </c>
      <c r="O5" s="40">
        <v>221</v>
      </c>
      <c r="P5" s="40">
        <v>230</v>
      </c>
    </row>
    <row r="6" spans="1:16" s="1" customFormat="1" ht="15.5">
      <c r="A6" s="37" t="s">
        <v>817</v>
      </c>
      <c r="B6" s="59">
        <v>97</v>
      </c>
      <c r="C6" s="59">
        <v>99</v>
      </c>
      <c r="D6" s="59">
        <v>100</v>
      </c>
      <c r="E6" s="59">
        <v>89</v>
      </c>
      <c r="F6" s="59">
        <v>80</v>
      </c>
      <c r="G6" s="59">
        <v>75</v>
      </c>
      <c r="H6" s="59">
        <v>76</v>
      </c>
      <c r="I6" s="59">
        <v>82</v>
      </c>
      <c r="J6" s="59">
        <v>85</v>
      </c>
      <c r="K6" s="59">
        <v>85</v>
      </c>
      <c r="L6" s="59">
        <v>86</v>
      </c>
      <c r="M6" s="59">
        <v>82</v>
      </c>
      <c r="N6" s="59">
        <v>78</v>
      </c>
      <c r="O6" s="6"/>
      <c r="P6" s="6"/>
    </row>
    <row r="7" spans="1:16" s="1" customFormat="1" ht="15.5">
      <c r="A7" s="37" t="s">
        <v>261</v>
      </c>
      <c r="B7" s="59">
        <v>365</v>
      </c>
      <c r="C7" s="59">
        <v>367</v>
      </c>
      <c r="D7" s="59">
        <v>342</v>
      </c>
      <c r="E7" s="59">
        <v>390</v>
      </c>
      <c r="F7" s="59">
        <v>376</v>
      </c>
      <c r="G7" s="59">
        <v>390</v>
      </c>
      <c r="H7" s="59">
        <v>389</v>
      </c>
      <c r="I7" s="59">
        <v>392</v>
      </c>
      <c r="J7" s="59">
        <v>412</v>
      </c>
      <c r="K7" s="59">
        <v>427</v>
      </c>
      <c r="L7" s="59">
        <v>425</v>
      </c>
      <c r="M7" s="59">
        <v>255</v>
      </c>
      <c r="N7" s="59">
        <v>243</v>
      </c>
      <c r="O7" s="6"/>
      <c r="P7" s="6"/>
    </row>
    <row r="8" spans="1:16" s="1" customFormat="1" ht="15.5">
      <c r="A8" s="37" t="s">
        <v>818</v>
      </c>
      <c r="B8" s="6"/>
      <c r="C8" s="6"/>
      <c r="D8" s="6"/>
      <c r="E8" s="6"/>
      <c r="F8" s="6"/>
      <c r="G8" s="6"/>
      <c r="H8" s="6"/>
      <c r="I8" s="6"/>
      <c r="J8" s="6"/>
      <c r="K8" s="6"/>
      <c r="L8" s="6"/>
      <c r="M8" s="6"/>
      <c r="N8" s="6"/>
      <c r="O8" s="59">
        <v>317</v>
      </c>
      <c r="P8" s="59">
        <v>303</v>
      </c>
    </row>
    <row r="9" spans="1:16" ht="15.5">
      <c r="A9" s="85" t="s">
        <v>259</v>
      </c>
      <c r="B9" s="59">
        <v>335</v>
      </c>
      <c r="C9" s="59">
        <v>350</v>
      </c>
      <c r="D9" s="59">
        <v>372</v>
      </c>
      <c r="E9" s="59">
        <v>377</v>
      </c>
      <c r="F9" s="59">
        <v>375</v>
      </c>
      <c r="G9" s="59">
        <v>378</v>
      </c>
      <c r="H9" s="59">
        <v>370</v>
      </c>
      <c r="I9" s="59">
        <v>375</v>
      </c>
      <c r="J9" s="59">
        <v>370</v>
      </c>
      <c r="K9" s="59">
        <v>273</v>
      </c>
      <c r="L9" s="59">
        <v>269</v>
      </c>
      <c r="M9" s="59">
        <v>265</v>
      </c>
      <c r="N9" s="59">
        <v>267</v>
      </c>
      <c r="O9" s="59">
        <v>268</v>
      </c>
      <c r="P9" s="59">
        <v>267</v>
      </c>
    </row>
    <row r="10" spans="1:16" ht="15.5">
      <c r="A10" s="85" t="s">
        <v>409</v>
      </c>
      <c r="B10" s="59">
        <v>666</v>
      </c>
      <c r="C10" s="59">
        <v>661</v>
      </c>
      <c r="D10" s="59">
        <v>655</v>
      </c>
      <c r="E10" s="59">
        <v>664</v>
      </c>
      <c r="F10" s="59">
        <v>661</v>
      </c>
      <c r="G10" s="59">
        <v>659</v>
      </c>
      <c r="H10" s="59">
        <v>667</v>
      </c>
      <c r="I10" s="59">
        <v>668</v>
      </c>
      <c r="J10" s="59">
        <v>648</v>
      </c>
      <c r="K10" s="59">
        <v>634</v>
      </c>
      <c r="L10" s="59">
        <v>636</v>
      </c>
      <c r="M10" s="59">
        <v>642</v>
      </c>
      <c r="N10" s="59">
        <v>659</v>
      </c>
      <c r="O10" s="59">
        <v>642</v>
      </c>
      <c r="P10" s="59">
        <v>632</v>
      </c>
    </row>
    <row r="11" spans="1:16" ht="15.5">
      <c r="A11" s="85" t="s">
        <v>255</v>
      </c>
      <c r="B11" s="59">
        <v>89</v>
      </c>
      <c r="C11" s="59">
        <v>94</v>
      </c>
      <c r="D11" s="59">
        <v>100</v>
      </c>
      <c r="E11" s="59">
        <v>103</v>
      </c>
      <c r="F11" s="59">
        <v>93</v>
      </c>
      <c r="G11" s="59">
        <v>104</v>
      </c>
      <c r="H11" s="59">
        <v>101</v>
      </c>
      <c r="I11" s="59">
        <v>104</v>
      </c>
      <c r="J11" s="59">
        <v>101</v>
      </c>
      <c r="K11" s="59">
        <v>108</v>
      </c>
      <c r="L11" s="59">
        <v>122</v>
      </c>
      <c r="M11" s="59">
        <v>133</v>
      </c>
      <c r="N11" s="59">
        <v>145</v>
      </c>
      <c r="O11" s="59">
        <v>153</v>
      </c>
      <c r="P11" s="59">
        <v>173</v>
      </c>
    </row>
    <row r="12" spans="1:16" ht="15.5">
      <c r="A12" s="85" t="s">
        <v>819</v>
      </c>
      <c r="B12" s="6"/>
      <c r="C12" s="6"/>
      <c r="D12" s="6"/>
      <c r="E12" s="6"/>
      <c r="F12" s="6"/>
      <c r="G12" s="6"/>
      <c r="H12" s="6"/>
      <c r="I12" s="6"/>
      <c r="J12" s="6"/>
      <c r="K12" s="6"/>
      <c r="L12" s="6"/>
      <c r="M12" s="212">
        <v>167</v>
      </c>
      <c r="N12" s="212">
        <v>164</v>
      </c>
      <c r="O12" s="59">
        <v>183</v>
      </c>
      <c r="P12" s="59">
        <v>207</v>
      </c>
    </row>
    <row r="13" spans="1:16">
      <c r="B13" s="56"/>
      <c r="C13" s="56"/>
      <c r="D13" s="56"/>
      <c r="E13" s="56"/>
      <c r="F13" s="56"/>
      <c r="G13" s="56"/>
      <c r="H13" s="56"/>
      <c r="I13" s="56"/>
      <c r="J13" s="56"/>
      <c r="K13" s="56"/>
    </row>
    <row r="14" spans="1:16" ht="15.5">
      <c r="A14" s="14" t="s">
        <v>820</v>
      </c>
      <c r="B14" s="6" t="s">
        <v>802</v>
      </c>
      <c r="C14" s="6" t="s">
        <v>803</v>
      </c>
      <c r="D14" s="6" t="s">
        <v>804</v>
      </c>
      <c r="E14" s="6" t="s">
        <v>805</v>
      </c>
      <c r="F14" s="60" t="s">
        <v>806</v>
      </c>
      <c r="G14" s="60" t="s">
        <v>807</v>
      </c>
      <c r="H14" s="60" t="s">
        <v>808</v>
      </c>
      <c r="I14" s="60" t="s">
        <v>809</v>
      </c>
      <c r="J14" s="60" t="s">
        <v>810</v>
      </c>
      <c r="K14" s="60" t="s">
        <v>811</v>
      </c>
      <c r="L14" s="60" t="s">
        <v>812</v>
      </c>
      <c r="M14" s="60" t="s">
        <v>813</v>
      </c>
      <c r="N14" s="60" t="s">
        <v>814</v>
      </c>
      <c r="O14" s="60" t="s">
        <v>815</v>
      </c>
      <c r="P14" s="60" t="s">
        <v>908</v>
      </c>
    </row>
    <row r="15" spans="1:16" ht="15.5">
      <c r="A15" s="37" t="s">
        <v>251</v>
      </c>
      <c r="B15" s="61">
        <f t="shared" ref="B15:K15" si="0">B5/B4</f>
        <v>0.11494252873563218</v>
      </c>
      <c r="C15" s="61">
        <f t="shared" si="0"/>
        <v>0.11184606133493687</v>
      </c>
      <c r="D15" s="61">
        <f t="shared" si="0"/>
        <v>0.11824729891956783</v>
      </c>
      <c r="E15" s="61">
        <f t="shared" si="0"/>
        <v>0.11785714285714285</v>
      </c>
      <c r="F15" s="61">
        <f t="shared" si="0"/>
        <v>0.11872415829887774</v>
      </c>
      <c r="G15" s="61">
        <f t="shared" si="0"/>
        <v>0.11845238095238095</v>
      </c>
      <c r="H15" s="61">
        <f t="shared" si="0"/>
        <v>0.11906158357771261</v>
      </c>
      <c r="I15" s="61">
        <f t="shared" si="0"/>
        <v>0.11493582263710618</v>
      </c>
      <c r="J15" s="61">
        <f t="shared" si="0"/>
        <v>0.11652173913043479</v>
      </c>
      <c r="K15" s="61">
        <f t="shared" si="0"/>
        <v>0.12039170506912443</v>
      </c>
      <c r="L15" s="61">
        <f>L5/L4</f>
        <v>0.11963365769891242</v>
      </c>
      <c r="M15" s="61">
        <f>M5/M4</f>
        <v>0.12322544009085747</v>
      </c>
      <c r="N15" s="61">
        <f>N5/N4</f>
        <v>0.12090395480225989</v>
      </c>
      <c r="O15" s="61">
        <v>0.12387892376681614</v>
      </c>
      <c r="P15" s="61">
        <f>P5/P4</f>
        <v>0.12693156732891833</v>
      </c>
    </row>
    <row r="16" spans="1:16" ht="15.5">
      <c r="A16" s="37" t="s">
        <v>817</v>
      </c>
      <c r="B16" s="61">
        <f t="shared" ref="B16:L16" si="1">B6/B4</f>
        <v>5.8681185722928013E-2</v>
      </c>
      <c r="C16" s="61">
        <f t="shared" si="1"/>
        <v>5.9530968129885752E-2</v>
      </c>
      <c r="D16" s="61">
        <f t="shared" si="1"/>
        <v>6.0024009603841535E-2</v>
      </c>
      <c r="E16" s="61">
        <f t="shared" si="1"/>
        <v>5.2976190476190475E-2</v>
      </c>
      <c r="F16" s="61">
        <f t="shared" si="1"/>
        <v>4.7253396337861783E-2</v>
      </c>
      <c r="G16" s="61">
        <f t="shared" si="1"/>
        <v>4.4642857142857144E-2</v>
      </c>
      <c r="H16" s="61">
        <f t="shared" si="1"/>
        <v>4.457478005865103E-2</v>
      </c>
      <c r="I16" s="61">
        <f t="shared" si="1"/>
        <v>4.7841306884480746E-2</v>
      </c>
      <c r="J16" s="61">
        <f t="shared" si="1"/>
        <v>4.9275362318840582E-2</v>
      </c>
      <c r="K16" s="61">
        <f t="shared" si="1"/>
        <v>4.8963133640552998E-2</v>
      </c>
      <c r="L16" s="61">
        <f t="shared" si="1"/>
        <v>4.9227246708643389E-2</v>
      </c>
      <c r="M16" s="61">
        <f t="shared" ref="M16:N16" si="2">M6/M4</f>
        <v>4.6564452015900058E-2</v>
      </c>
      <c r="N16" s="61">
        <f t="shared" si="2"/>
        <v>4.4067796610169491E-2</v>
      </c>
      <c r="O16" s="388"/>
      <c r="P16" s="388"/>
    </row>
    <row r="17" spans="1:16" ht="15.5">
      <c r="A17" s="37" t="s">
        <v>261</v>
      </c>
      <c r="B17" s="61">
        <f t="shared" ref="B17:L17" si="3">B7/B4</f>
        <v>0.22081064730792499</v>
      </c>
      <c r="C17" s="61">
        <f t="shared" si="3"/>
        <v>0.22068550811785928</v>
      </c>
      <c r="D17" s="61">
        <f t="shared" si="3"/>
        <v>0.20528211284513806</v>
      </c>
      <c r="E17" s="61">
        <f t="shared" si="3"/>
        <v>0.23214285714285715</v>
      </c>
      <c r="F17" s="61">
        <f t="shared" si="3"/>
        <v>0.22209096278795037</v>
      </c>
      <c r="G17" s="61">
        <f t="shared" si="3"/>
        <v>0.23214285714285715</v>
      </c>
      <c r="H17" s="61">
        <f t="shared" si="3"/>
        <v>0.2281524926686217</v>
      </c>
      <c r="I17" s="61">
        <f t="shared" si="3"/>
        <v>0.22870478413068845</v>
      </c>
      <c r="J17" s="61">
        <f t="shared" si="3"/>
        <v>0.23884057971014494</v>
      </c>
      <c r="K17" s="61">
        <f t="shared" si="3"/>
        <v>0.24596774193548387</v>
      </c>
      <c r="L17" s="61">
        <f t="shared" si="3"/>
        <v>0.24327418431597023</v>
      </c>
      <c r="M17" s="61">
        <f t="shared" ref="M17:N17" si="4">M7/M4</f>
        <v>0.14480408858603067</v>
      </c>
      <c r="N17" s="61">
        <f t="shared" si="4"/>
        <v>0.13728813559322034</v>
      </c>
      <c r="O17" s="388"/>
      <c r="P17" s="388"/>
    </row>
    <row r="18" spans="1:16" ht="15.5">
      <c r="A18" s="37" t="s">
        <v>818</v>
      </c>
      <c r="B18" s="61"/>
      <c r="C18" s="61"/>
      <c r="D18" s="61"/>
      <c r="E18" s="61"/>
      <c r="F18" s="61"/>
      <c r="G18" s="61"/>
      <c r="H18" s="61"/>
      <c r="I18" s="61"/>
      <c r="J18" s="61"/>
      <c r="K18" s="61"/>
      <c r="L18" s="61"/>
      <c r="M18" s="61"/>
      <c r="N18" s="61"/>
      <c r="O18" s="389">
        <v>0.17769058295964127</v>
      </c>
      <c r="P18" s="389"/>
    </row>
    <row r="19" spans="1:16" ht="15.5">
      <c r="A19" s="85" t="s">
        <v>259</v>
      </c>
      <c r="B19" s="61">
        <f t="shared" ref="B19:L19" si="5">B9/B4</f>
        <v>0.20266182698124621</v>
      </c>
      <c r="C19" s="61">
        <f t="shared" si="5"/>
        <v>0.21046301864101022</v>
      </c>
      <c r="D19" s="61">
        <f t="shared" si="5"/>
        <v>0.22328931572629052</v>
      </c>
      <c r="E19" s="61">
        <f t="shared" si="5"/>
        <v>0.22440476190476191</v>
      </c>
      <c r="F19" s="61">
        <f t="shared" si="5"/>
        <v>0.22150029533372712</v>
      </c>
      <c r="G19" s="61">
        <f t="shared" si="5"/>
        <v>0.22500000000000001</v>
      </c>
      <c r="H19" s="61">
        <f t="shared" si="5"/>
        <v>0.21700879765395895</v>
      </c>
      <c r="I19" s="61">
        <f t="shared" si="5"/>
        <v>0.21878646441073513</v>
      </c>
      <c r="J19" s="61">
        <f t="shared" si="5"/>
        <v>0.2144927536231884</v>
      </c>
      <c r="K19" s="61">
        <f t="shared" si="5"/>
        <v>0.15725806451612903</v>
      </c>
      <c r="L19" s="61">
        <f t="shared" si="5"/>
        <v>0.15397824842587293</v>
      </c>
      <c r="M19" s="61">
        <f t="shared" ref="M19:N19" si="6">M9/M4</f>
        <v>0.15048268029528677</v>
      </c>
      <c r="N19" s="61">
        <f t="shared" si="6"/>
        <v>0.15084745762711865</v>
      </c>
      <c r="O19" s="61">
        <f t="shared" ref="O19:P19" si="7">O9/O4</f>
        <v>0.15022421524663676</v>
      </c>
      <c r="P19" s="61">
        <f t="shared" si="7"/>
        <v>0.14735099337748345</v>
      </c>
    </row>
    <row r="20" spans="1:16" ht="15.5">
      <c r="A20" s="85" t="s">
        <v>409</v>
      </c>
      <c r="B20" s="61">
        <f t="shared" ref="B20:L20" si="8">B10/B4</f>
        <v>0.4029038112522686</v>
      </c>
      <c r="C20" s="61">
        <f t="shared" si="8"/>
        <v>0.39747444377630786</v>
      </c>
      <c r="D20" s="61">
        <f t="shared" si="8"/>
        <v>0.39315726290516206</v>
      </c>
      <c r="E20" s="61">
        <f t="shared" si="8"/>
        <v>0.39523809523809522</v>
      </c>
      <c r="F20" s="61">
        <f t="shared" si="8"/>
        <v>0.39043118724158299</v>
      </c>
      <c r="G20" s="61">
        <f t="shared" si="8"/>
        <v>0.39226190476190476</v>
      </c>
      <c r="H20" s="61">
        <f t="shared" si="8"/>
        <v>0.39120234604105569</v>
      </c>
      <c r="I20" s="61">
        <f t="shared" si="8"/>
        <v>0.38973162193698951</v>
      </c>
      <c r="J20" s="61">
        <f t="shared" si="8"/>
        <v>0.37565217391304345</v>
      </c>
      <c r="K20" s="61">
        <f t="shared" si="8"/>
        <v>0.3652073732718894</v>
      </c>
      <c r="L20" s="61">
        <f t="shared" si="8"/>
        <v>0.36405266170578132</v>
      </c>
      <c r="M20" s="61">
        <f t="shared" ref="M20:N20" si="9">M10/M4</f>
        <v>0.36456558773424191</v>
      </c>
      <c r="N20" s="61">
        <f t="shared" si="9"/>
        <v>0.37231638418079094</v>
      </c>
      <c r="O20" s="61">
        <f t="shared" ref="O20:P20" si="10">O10/O4</f>
        <v>0.35986547085201792</v>
      </c>
      <c r="P20" s="61">
        <f t="shared" si="10"/>
        <v>0.34878587196467992</v>
      </c>
    </row>
    <row r="21" spans="1:16" ht="15.5">
      <c r="A21" s="85" t="s">
        <v>255</v>
      </c>
      <c r="B21" s="61">
        <f t="shared" ref="B21:L21" si="11">B11/B4</f>
        <v>5.384150030248034E-2</v>
      </c>
      <c r="C21" s="61">
        <f t="shared" si="11"/>
        <v>5.652435357787132E-2</v>
      </c>
      <c r="D21" s="61">
        <f t="shared" si="11"/>
        <v>6.0024009603841535E-2</v>
      </c>
      <c r="E21" s="61">
        <f t="shared" si="11"/>
        <v>6.1309523809523807E-2</v>
      </c>
      <c r="F21" s="61">
        <f t="shared" si="11"/>
        <v>5.493207324276432E-2</v>
      </c>
      <c r="G21" s="61">
        <f t="shared" si="11"/>
        <v>6.1904761904761907E-2</v>
      </c>
      <c r="H21" s="61">
        <f t="shared" si="11"/>
        <v>5.9237536656891493E-2</v>
      </c>
      <c r="I21" s="61">
        <f t="shared" si="11"/>
        <v>6.0676779463243874E-2</v>
      </c>
      <c r="J21" s="61">
        <f t="shared" si="11"/>
        <v>5.8550724637681156E-2</v>
      </c>
      <c r="K21" s="61">
        <f t="shared" si="11"/>
        <v>6.2211981566820278E-2</v>
      </c>
      <c r="L21" s="61">
        <f t="shared" si="11"/>
        <v>6.9834001144819691E-2</v>
      </c>
      <c r="M21" s="61">
        <f t="shared" ref="M21:N21" si="12">M11/M4</f>
        <v>7.5525269733106193E-2</v>
      </c>
      <c r="N21" s="61">
        <f t="shared" si="12"/>
        <v>8.1920903954802254E-2</v>
      </c>
      <c r="O21" s="61">
        <f t="shared" ref="O21:P21" si="13">O11/O4</f>
        <v>8.576233183856502E-2</v>
      </c>
      <c r="P21" s="61">
        <f t="shared" si="13"/>
        <v>9.5474613686534218E-2</v>
      </c>
    </row>
    <row r="22" spans="1:16" ht="15.5">
      <c r="A22" s="85" t="s">
        <v>819</v>
      </c>
      <c r="B22" s="6"/>
      <c r="C22" s="6"/>
      <c r="D22" s="6"/>
      <c r="E22" s="6"/>
      <c r="F22" s="6"/>
      <c r="G22" s="6"/>
      <c r="H22" s="6"/>
      <c r="I22" s="6"/>
      <c r="J22" s="6"/>
      <c r="K22" s="6"/>
      <c r="L22" s="6"/>
      <c r="M22" s="389">
        <f>M12/M4</f>
        <v>9.4832481544576949E-2</v>
      </c>
      <c r="N22" s="389">
        <f>N12/N4</f>
        <v>9.2655367231638419E-2</v>
      </c>
      <c r="O22" s="61">
        <f>O12/O4</f>
        <v>0.10257847533632287</v>
      </c>
      <c r="P22" s="61">
        <f>P12/P4</f>
        <v>0.11423841059602649</v>
      </c>
    </row>
    <row r="24" spans="1:16" ht="15.5">
      <c r="A24" s="14" t="s">
        <v>243</v>
      </c>
      <c r="B24" s="6" t="s">
        <v>802</v>
      </c>
      <c r="C24" s="6" t="s">
        <v>803</v>
      </c>
      <c r="D24" s="6" t="s">
        <v>804</v>
      </c>
      <c r="E24" s="6" t="s">
        <v>805</v>
      </c>
      <c r="F24" s="60" t="s">
        <v>806</v>
      </c>
      <c r="G24" s="60" t="s">
        <v>807</v>
      </c>
      <c r="H24" s="60" t="s">
        <v>808</v>
      </c>
      <c r="I24" s="60" t="s">
        <v>809</v>
      </c>
      <c r="J24" s="60" t="s">
        <v>810</v>
      </c>
      <c r="K24" s="60" t="s">
        <v>811</v>
      </c>
      <c r="L24" s="60" t="s">
        <v>812</v>
      </c>
      <c r="M24" s="60" t="s">
        <v>813</v>
      </c>
      <c r="N24" s="60" t="s">
        <v>814</v>
      </c>
      <c r="O24" s="60" t="s">
        <v>815</v>
      </c>
      <c r="P24" s="60" t="s">
        <v>908</v>
      </c>
    </row>
    <row r="25" spans="1:16" ht="15.5">
      <c r="A25" s="37" t="s">
        <v>821</v>
      </c>
      <c r="B25" s="61">
        <v>0.41742286751361163</v>
      </c>
      <c r="C25" s="61">
        <v>0.39747444377630786</v>
      </c>
      <c r="D25" s="61">
        <v>0.39435774309723892</v>
      </c>
      <c r="E25" s="61">
        <v>0.38154761904761902</v>
      </c>
      <c r="F25" s="61">
        <v>0.38747784997046664</v>
      </c>
      <c r="G25" s="61">
        <v>0.36964285714285716</v>
      </c>
      <c r="H25" s="61">
        <v>0.37243401759530792</v>
      </c>
      <c r="I25" s="61">
        <v>0.36697782963827302</v>
      </c>
      <c r="J25" s="61">
        <v>0.37565217391304345</v>
      </c>
      <c r="K25" s="61">
        <v>0.37960829493087556</v>
      </c>
      <c r="L25" s="61">
        <v>0.3720663995420721</v>
      </c>
      <c r="M25" s="61">
        <v>0.36513344690516752</v>
      </c>
      <c r="N25" s="61">
        <v>0.35423728813559324</v>
      </c>
      <c r="O25" s="61">
        <v>0.35033632286995514</v>
      </c>
      <c r="P25" s="61">
        <v>0.34</v>
      </c>
    </row>
    <row r="26" spans="1:16" ht="15.5">
      <c r="A26" s="37" t="s">
        <v>822</v>
      </c>
      <c r="B26" s="61">
        <v>0.4150030248033878</v>
      </c>
      <c r="C26" s="61">
        <v>0.39567047504509922</v>
      </c>
      <c r="D26" s="61">
        <v>0.39195678271308526</v>
      </c>
      <c r="E26" s="61">
        <v>0.38035714285714284</v>
      </c>
      <c r="F26" s="61">
        <v>0.38688718251624338</v>
      </c>
      <c r="G26" s="61">
        <v>0.36845238095238098</v>
      </c>
      <c r="H26" s="61">
        <v>0.37184750733137828</v>
      </c>
      <c r="I26" s="61">
        <v>0.36522753792298718</v>
      </c>
      <c r="J26" s="61">
        <v>0.3744927536231884</v>
      </c>
      <c r="K26" s="61">
        <v>0.37788018433179721</v>
      </c>
      <c r="L26" s="61">
        <v>0.37092157985117347</v>
      </c>
      <c r="M26" s="61">
        <v>0.3639977285633163</v>
      </c>
      <c r="N26" s="61">
        <v>0.35367231638418078</v>
      </c>
      <c r="O26" s="61">
        <v>0.35</v>
      </c>
      <c r="P26" s="61">
        <v>0.3432671081677704</v>
      </c>
    </row>
    <row r="27" spans="1:16" ht="15.5">
      <c r="A27" s="37" t="s">
        <v>823</v>
      </c>
      <c r="B27" s="61">
        <v>9.4373865698729589E-2</v>
      </c>
      <c r="C27" s="61">
        <v>9.2603728202044502E-2</v>
      </c>
      <c r="D27" s="61">
        <v>9.3637454981992801E-2</v>
      </c>
      <c r="E27" s="61">
        <v>8.0357142857142863E-2</v>
      </c>
      <c r="F27" s="61">
        <v>6.674542232722977E-2</v>
      </c>
      <c r="G27" s="61">
        <v>6.6071428571428573E-2</v>
      </c>
      <c r="H27" s="61">
        <v>6.7448680351906154E-2</v>
      </c>
      <c r="I27" s="61">
        <v>7.1178529754959155E-2</v>
      </c>
      <c r="J27" s="61">
        <v>7.0724637681159414E-2</v>
      </c>
      <c r="K27" s="61">
        <v>7.0276497695852536E-2</v>
      </c>
      <c r="L27" s="61">
        <v>7.1551230681167713E-2</v>
      </c>
      <c r="M27" s="61">
        <v>6.4735945485519586E-2</v>
      </c>
      <c r="N27" s="61">
        <v>6.4406779661016947E-2</v>
      </c>
      <c r="O27" s="61">
        <v>6.614349775784753E-2</v>
      </c>
      <c r="P27" s="61">
        <v>6.4017660044150104E-2</v>
      </c>
    </row>
    <row r="28" spans="1:16" ht="15.5">
      <c r="A28" s="85" t="s">
        <v>824</v>
      </c>
      <c r="B28" s="370">
        <v>0.79600000000000004</v>
      </c>
      <c r="C28" s="370">
        <v>0.79700000000000004</v>
      </c>
      <c r="D28" s="370">
        <v>0.78700000000000003</v>
      </c>
      <c r="E28" s="370">
        <v>0.78800000000000003</v>
      </c>
      <c r="F28" s="370">
        <v>0.78</v>
      </c>
      <c r="G28" s="370">
        <v>0.78600000000000003</v>
      </c>
      <c r="H28" s="370">
        <v>0.76800000000000002</v>
      </c>
      <c r="I28" s="370">
        <v>0.76400000000000001</v>
      </c>
      <c r="J28" s="370">
        <v>0.75700000000000001</v>
      </c>
      <c r="K28" s="370">
        <v>0.74399999999999999</v>
      </c>
      <c r="L28" s="370">
        <v>0.74099999999999999</v>
      </c>
      <c r="M28" s="370">
        <v>0.73499999999999999</v>
      </c>
      <c r="N28" s="370">
        <v>0.74199999999999999</v>
      </c>
      <c r="O28" s="370">
        <v>0.74399999999999999</v>
      </c>
      <c r="P28" s="370">
        <v>0.73</v>
      </c>
    </row>
    <row r="29" spans="1:16" ht="15.5">
      <c r="A29" s="85" t="s">
        <v>255</v>
      </c>
      <c r="B29" s="61">
        <v>5.384150030248034E-2</v>
      </c>
      <c r="C29" s="61">
        <v>5.652435357787132E-2</v>
      </c>
      <c r="D29" s="61">
        <v>6.0024009603841535E-2</v>
      </c>
      <c r="E29" s="61">
        <v>6.1309523809523807E-2</v>
      </c>
      <c r="F29" s="61">
        <v>5.493207324276432E-2</v>
      </c>
      <c r="G29" s="61">
        <v>6.1904761904761907E-2</v>
      </c>
      <c r="H29" s="61">
        <v>5.9237536656891493E-2</v>
      </c>
      <c r="I29" s="61">
        <v>6.0676779463243874E-2</v>
      </c>
      <c r="J29" s="61">
        <v>6.3768115942028983E-2</v>
      </c>
      <c r="K29" s="61">
        <v>6.5092165898617507E-2</v>
      </c>
      <c r="L29" s="61">
        <v>7.2696050372066404E-2</v>
      </c>
      <c r="M29" s="61">
        <v>7.7796706416808636E-2</v>
      </c>
      <c r="N29" s="61">
        <v>8.3615819209039544E-2</v>
      </c>
      <c r="O29" s="61">
        <v>0.11715246636771301</v>
      </c>
      <c r="P29" s="61">
        <v>0.13465783664459161</v>
      </c>
    </row>
    <row r="30" spans="1:16" ht="15.5">
      <c r="A30" s="85" t="s">
        <v>257</v>
      </c>
      <c r="B30" s="61">
        <v>0.20871143375680581</v>
      </c>
      <c r="C30" s="61">
        <v>0.20204449789536982</v>
      </c>
      <c r="D30" s="61">
        <v>0.18607442977190877</v>
      </c>
      <c r="E30" s="61">
        <v>0.17976190476190476</v>
      </c>
      <c r="F30" s="61">
        <v>0.18192557590076786</v>
      </c>
      <c r="G30" s="61">
        <v>0.18392857142857144</v>
      </c>
      <c r="H30" s="61">
        <v>0.18005865102639296</v>
      </c>
      <c r="I30" s="61">
        <v>0.17269544924154026</v>
      </c>
      <c r="J30" s="61">
        <v>0.18202898550724639</v>
      </c>
      <c r="K30" s="61">
        <v>0.18029953917050692</v>
      </c>
      <c r="L30" s="61">
        <v>0.17229536348025187</v>
      </c>
      <c r="M30" s="61">
        <v>0.16127200454287335</v>
      </c>
      <c r="N30" s="61">
        <v>0.15197740112994351</v>
      </c>
      <c r="O30" s="61">
        <v>0.14573991031390135</v>
      </c>
      <c r="P30" s="61">
        <v>0.13686534216335541</v>
      </c>
    </row>
    <row r="31" spans="1:16" ht="16.5">
      <c r="A31" s="85" t="s">
        <v>825</v>
      </c>
      <c r="B31" s="6"/>
      <c r="C31" s="6"/>
      <c r="D31" s="6"/>
      <c r="E31" s="6"/>
      <c r="F31" s="6"/>
      <c r="G31" s="6"/>
      <c r="H31" s="6"/>
      <c r="I31" s="6"/>
      <c r="J31" s="6"/>
      <c r="K31" s="6"/>
      <c r="L31" s="6"/>
      <c r="M31" s="389">
        <v>0.77342419080068148</v>
      </c>
      <c r="N31" s="389">
        <v>0.79943502824858759</v>
      </c>
      <c r="O31" s="61">
        <v>0.81</v>
      </c>
      <c r="P31" s="61">
        <v>0.82671081677704195</v>
      </c>
    </row>
    <row r="33" spans="1:16" ht="15.5">
      <c r="A33" s="14" t="s">
        <v>826</v>
      </c>
      <c r="B33" s="6" t="s">
        <v>802</v>
      </c>
      <c r="C33" s="6" t="s">
        <v>803</v>
      </c>
      <c r="D33" s="6" t="s">
        <v>804</v>
      </c>
      <c r="E33" s="6" t="s">
        <v>805</v>
      </c>
      <c r="F33" s="60" t="s">
        <v>806</v>
      </c>
      <c r="G33" s="60" t="s">
        <v>807</v>
      </c>
      <c r="H33" s="60" t="s">
        <v>808</v>
      </c>
      <c r="I33" s="60" t="s">
        <v>809</v>
      </c>
      <c r="J33" s="60" t="s">
        <v>810</v>
      </c>
      <c r="K33" s="60" t="s">
        <v>811</v>
      </c>
      <c r="L33" s="60" t="s">
        <v>812</v>
      </c>
      <c r="M33" s="60" t="s">
        <v>813</v>
      </c>
      <c r="N33" s="60" t="s">
        <v>814</v>
      </c>
      <c r="O33" s="60" t="s">
        <v>815</v>
      </c>
      <c r="P33" s="60" t="s">
        <v>908</v>
      </c>
    </row>
    <row r="34" spans="1:16" ht="15.5">
      <c r="A34" s="85" t="s">
        <v>827</v>
      </c>
      <c r="B34" s="61">
        <v>0.58741681790683609</v>
      </c>
      <c r="C34" s="61">
        <v>0.59530968129885753</v>
      </c>
      <c r="D34" s="61">
        <v>0.60084033613445376</v>
      </c>
      <c r="E34" s="61">
        <v>0.59429569266589055</v>
      </c>
      <c r="F34" s="61">
        <v>0.59834613112817481</v>
      </c>
      <c r="G34" s="61">
        <v>0.59435626102292771</v>
      </c>
      <c r="H34" s="61">
        <v>0.58768328445747797</v>
      </c>
      <c r="I34" s="61">
        <v>0.59101516919486585</v>
      </c>
      <c r="J34" s="61">
        <v>0.57750582750582746</v>
      </c>
      <c r="K34" s="61">
        <v>0.60135135135135132</v>
      </c>
      <c r="L34" s="61">
        <v>0.61107692307692307</v>
      </c>
      <c r="M34" s="61">
        <v>0.69199178644763859</v>
      </c>
      <c r="N34" s="61">
        <v>0.7152635181382615</v>
      </c>
      <c r="O34" s="388"/>
      <c r="P34" s="388"/>
    </row>
    <row r="35" spans="1:16" ht="15.5">
      <c r="A35" s="85" t="s">
        <v>828</v>
      </c>
      <c r="B35" s="61">
        <f>100%-B34</f>
        <v>0.41258318209316391</v>
      </c>
      <c r="C35" s="61">
        <f t="shared" ref="C35:K35" si="14">100%-C34</f>
        <v>0.40469031870114247</v>
      </c>
      <c r="D35" s="61">
        <f t="shared" si="14"/>
        <v>0.39915966386554624</v>
      </c>
      <c r="E35" s="61">
        <f t="shared" si="14"/>
        <v>0.40570430733410945</v>
      </c>
      <c r="F35" s="61">
        <f t="shared" si="14"/>
        <v>0.40165386887182519</v>
      </c>
      <c r="G35" s="61">
        <f t="shared" si="14"/>
        <v>0.40564373897707229</v>
      </c>
      <c r="H35" s="61">
        <f t="shared" si="14"/>
        <v>0.41231671554252203</v>
      </c>
      <c r="I35" s="61">
        <f t="shared" si="14"/>
        <v>0.40898483080513415</v>
      </c>
      <c r="J35" s="61">
        <f t="shared" si="14"/>
        <v>0.42249417249417254</v>
      </c>
      <c r="K35" s="61">
        <f t="shared" si="14"/>
        <v>0.39864864864864868</v>
      </c>
      <c r="L35" s="61">
        <f>100%-L34</f>
        <v>0.38892307692307693</v>
      </c>
      <c r="M35" s="61">
        <f>100%-M34</f>
        <v>0.30800821355236141</v>
      </c>
      <c r="N35" s="61">
        <f>100%-N34</f>
        <v>0.2847364818617385</v>
      </c>
      <c r="O35" s="388"/>
      <c r="P35" s="388"/>
    </row>
    <row r="37" spans="1:16" ht="15.5">
      <c r="A37" s="14" t="s">
        <v>829</v>
      </c>
      <c r="B37" s="6" t="s">
        <v>802</v>
      </c>
      <c r="C37" s="6" t="s">
        <v>803</v>
      </c>
      <c r="D37" s="6" t="s">
        <v>804</v>
      </c>
      <c r="E37" s="6" t="s">
        <v>805</v>
      </c>
      <c r="F37" s="60" t="s">
        <v>806</v>
      </c>
      <c r="G37" s="60" t="s">
        <v>807</v>
      </c>
      <c r="H37" s="60" t="s">
        <v>808</v>
      </c>
      <c r="I37" s="60" t="s">
        <v>809</v>
      </c>
      <c r="J37" s="60" t="s">
        <v>810</v>
      </c>
      <c r="K37" s="60" t="s">
        <v>811</v>
      </c>
      <c r="L37" s="60" t="s">
        <v>812</v>
      </c>
      <c r="M37" s="60" t="s">
        <v>813</v>
      </c>
      <c r="N37" s="60" t="s">
        <v>814</v>
      </c>
      <c r="O37" s="60" t="s">
        <v>815</v>
      </c>
      <c r="P37" s="60" t="s">
        <v>908</v>
      </c>
    </row>
    <row r="38" spans="1:16" ht="15.5">
      <c r="A38" s="85" t="s">
        <v>830</v>
      </c>
      <c r="B38" s="61">
        <v>0.84</v>
      </c>
      <c r="C38" s="61">
        <v>0.85</v>
      </c>
      <c r="D38" s="61">
        <v>0.85</v>
      </c>
      <c r="E38" s="61">
        <v>0.85499999999999998</v>
      </c>
      <c r="F38" s="61">
        <v>0.87493158216754296</v>
      </c>
      <c r="G38" s="61">
        <v>0.89349543898358097</v>
      </c>
      <c r="H38" s="61">
        <v>0.90100000000000002</v>
      </c>
      <c r="I38" s="61">
        <v>0.90800000000000003</v>
      </c>
      <c r="J38" s="61">
        <v>0.91</v>
      </c>
      <c r="K38" s="61">
        <v>0.91300000000000003</v>
      </c>
      <c r="L38" s="61">
        <v>0.91700000000000004</v>
      </c>
      <c r="M38" s="61">
        <v>0.91900000000000004</v>
      </c>
      <c r="N38" s="61">
        <v>0.92700000000000005</v>
      </c>
      <c r="O38" s="61">
        <v>0.93</v>
      </c>
      <c r="P38" s="61">
        <v>0.93600000000000005</v>
      </c>
    </row>
    <row r="39" spans="1:16" ht="15.5">
      <c r="A39" s="85" t="s">
        <v>831</v>
      </c>
      <c r="B39" s="61">
        <v>0.28999999999999998</v>
      </c>
      <c r="C39" s="61">
        <v>0.26</v>
      </c>
      <c r="D39" s="61">
        <v>0.26</v>
      </c>
      <c r="E39" s="61">
        <v>0.27200000000000002</v>
      </c>
      <c r="F39" s="61">
        <v>0.28024807863159601</v>
      </c>
      <c r="G39" s="61">
        <v>0.28050340607159302</v>
      </c>
      <c r="H39" s="61">
        <v>0.26900000000000002</v>
      </c>
      <c r="I39" s="61">
        <v>0.26800000000000002</v>
      </c>
      <c r="J39" s="61">
        <v>0.26200000000000001</v>
      </c>
      <c r="K39" s="61">
        <v>0.26300000000000001</v>
      </c>
      <c r="L39" s="61">
        <v>0.26400000000000001</v>
      </c>
      <c r="M39" s="61">
        <v>0.27400000000000002</v>
      </c>
      <c r="N39" s="61">
        <v>0.28599999999999998</v>
      </c>
      <c r="O39" s="61">
        <v>0.28299999999999997</v>
      </c>
      <c r="P39" s="61">
        <v>0.28199999999999997</v>
      </c>
    </row>
    <row r="40" spans="1:16" ht="15.5">
      <c r="A40" s="85" t="s">
        <v>245</v>
      </c>
      <c r="B40" s="61">
        <v>0.6</v>
      </c>
      <c r="C40" s="61">
        <v>0.61</v>
      </c>
      <c r="D40" s="61">
        <v>0.61</v>
      </c>
      <c r="E40" s="61">
        <v>0.61399999999999999</v>
      </c>
      <c r="F40" s="61">
        <v>0.60720491597107396</v>
      </c>
      <c r="G40" s="61">
        <v>0.60905062517391595</v>
      </c>
      <c r="H40" s="61">
        <v>0.60699999999999998</v>
      </c>
      <c r="I40" s="61">
        <v>0.61099999999999999</v>
      </c>
      <c r="J40" s="61">
        <v>0.6</v>
      </c>
      <c r="K40" s="61">
        <v>0.58899999999999997</v>
      </c>
      <c r="L40" s="61">
        <v>0.59</v>
      </c>
      <c r="M40" s="61">
        <v>0.59299999999999997</v>
      </c>
      <c r="N40" s="61">
        <v>0.60799999999999998</v>
      </c>
      <c r="O40" s="61">
        <v>0.60099999999999998</v>
      </c>
      <c r="P40" s="61">
        <v>0.59099999999999997</v>
      </c>
    </row>
    <row r="41" spans="1:16">
      <c r="A41" t="s">
        <v>832</v>
      </c>
    </row>
    <row r="43" spans="1:16" ht="15.5">
      <c r="A43" s="14" t="s">
        <v>833</v>
      </c>
      <c r="B43" s="6" t="s">
        <v>802</v>
      </c>
      <c r="C43" s="6" t="s">
        <v>803</v>
      </c>
      <c r="D43" s="6" t="s">
        <v>804</v>
      </c>
      <c r="E43" s="6" t="s">
        <v>805</v>
      </c>
      <c r="F43" s="60" t="s">
        <v>806</v>
      </c>
      <c r="G43" s="60" t="s">
        <v>807</v>
      </c>
      <c r="H43" s="60" t="s">
        <v>808</v>
      </c>
      <c r="I43" s="60" t="s">
        <v>809</v>
      </c>
      <c r="J43" s="60" t="s">
        <v>810</v>
      </c>
      <c r="K43" s="60" t="s">
        <v>811</v>
      </c>
      <c r="L43" s="60" t="s">
        <v>812</v>
      </c>
      <c r="M43" s="60" t="s">
        <v>813</v>
      </c>
      <c r="N43" s="60" t="s">
        <v>814</v>
      </c>
      <c r="O43" s="60" t="s">
        <v>815</v>
      </c>
      <c r="P43" s="60" t="s">
        <v>908</v>
      </c>
    </row>
    <row r="44" spans="1:16" ht="15.5">
      <c r="A44" s="85" t="s">
        <v>834</v>
      </c>
      <c r="B44" s="59">
        <v>1653</v>
      </c>
      <c r="C44" s="59">
        <v>1663</v>
      </c>
      <c r="D44" s="59">
        <v>1666</v>
      </c>
      <c r="E44" s="59">
        <v>1718</v>
      </c>
      <c r="F44" s="59">
        <v>1693</v>
      </c>
      <c r="G44" s="59">
        <v>1701</v>
      </c>
      <c r="H44" s="59">
        <v>1705</v>
      </c>
      <c r="I44" s="59">
        <v>1714</v>
      </c>
      <c r="J44" s="59">
        <v>1725</v>
      </c>
      <c r="K44" s="59">
        <v>1736</v>
      </c>
      <c r="L44" s="59">
        <v>1747</v>
      </c>
      <c r="M44" s="59">
        <v>1761</v>
      </c>
      <c r="N44" s="59">
        <v>1770</v>
      </c>
      <c r="O44" s="59">
        <v>1784</v>
      </c>
      <c r="P44" s="59">
        <v>1812</v>
      </c>
    </row>
    <row r="45" spans="1:16" ht="15.5">
      <c r="A45" s="85" t="s">
        <v>835</v>
      </c>
      <c r="B45" s="59">
        <v>1463</v>
      </c>
      <c r="C45" s="59">
        <v>1477</v>
      </c>
      <c r="D45" s="59">
        <v>1469</v>
      </c>
      <c r="E45" s="59">
        <v>1520</v>
      </c>
      <c r="F45" s="59">
        <v>1492</v>
      </c>
      <c r="G45" s="59">
        <v>1502</v>
      </c>
      <c r="H45" s="59">
        <v>1502</v>
      </c>
      <c r="I45" s="59">
        <v>1517</v>
      </c>
      <c r="J45" s="59">
        <v>1515</v>
      </c>
      <c r="K45" s="59">
        <v>1419</v>
      </c>
      <c r="L45" s="59">
        <v>1416</v>
      </c>
      <c r="M45" s="59">
        <v>1244</v>
      </c>
      <c r="N45" s="59">
        <v>1247</v>
      </c>
      <c r="O45" s="395"/>
      <c r="P45" s="395"/>
    </row>
    <row r="47" spans="1:16">
      <c r="A47" t="s">
        <v>836</v>
      </c>
    </row>
    <row r="48" spans="1:16">
      <c r="A48" t="s">
        <v>837</v>
      </c>
    </row>
    <row r="49" spans="1:1">
      <c r="A49" t="s">
        <v>838</v>
      </c>
    </row>
    <row r="50" spans="1:1">
      <c r="A50" t="s">
        <v>839</v>
      </c>
    </row>
  </sheetData>
  <phoneticPr fontId="11" type="noConversion"/>
  <hyperlinks>
    <hyperlink ref="E1" r:id="rId1" display="../../../../../../../../:x:/r/sites/msteams_fcfa37_145106-MIPhase5ComRegInternal/_layouts/15/Doc.aspx?sourcedoc=%7BDEB2BBEA-0139-47C4-A21A-00F972CDCFC7%7D&amp;file=Nielsen%20%26%20QR%20Broadcasting%20Data.xls&amp;action=default&amp;mobileredirect=true" xr:uid="{813BDB34-54CF-4D0E-8489-AA18D3DFE5C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R138"/>
  <sheetViews>
    <sheetView showGridLines="0" zoomScale="98" zoomScaleNormal="110" workbookViewId="0">
      <pane xSplit="1" topLeftCell="BF1" activePane="topRight" state="frozen"/>
      <selection activeCell="BM59" sqref="BM59"/>
      <selection pane="topRight" activeCell="BM59" sqref="BM59"/>
    </sheetView>
  </sheetViews>
  <sheetFormatPr defaultColWidth="9.1796875" defaultRowHeight="15.5"/>
  <cols>
    <col min="1" max="1" width="67.81640625" style="112" bestFit="1" customWidth="1"/>
    <col min="2" max="47" width="14.54296875" style="112" hidden="1" customWidth="1"/>
    <col min="48" max="50" width="14.54296875" style="112" customWidth="1"/>
    <col min="51" max="61" width="14.81640625" style="112" customWidth="1"/>
    <col min="62" max="62" width="14.453125" style="112" bestFit="1" customWidth="1"/>
    <col min="63" max="69" width="14.453125" style="112" customWidth="1"/>
    <col min="70" max="70" width="10.54296875" style="112" bestFit="1" customWidth="1"/>
    <col min="71" max="16384" width="9.1796875" style="112"/>
  </cols>
  <sheetData>
    <row r="1" spans="1:70" s="104" customFormat="1" ht="18">
      <c r="A1" s="103" t="s">
        <v>840</v>
      </c>
      <c r="BA1" s="105"/>
    </row>
    <row r="2" spans="1:70" s="104" customFormat="1">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row>
    <row r="3" spans="1:70">
      <c r="A3" s="108" t="s">
        <v>841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10"/>
      <c r="AZ3" s="110"/>
      <c r="BA3" s="110"/>
      <c r="BB3" s="110"/>
      <c r="BC3" s="110"/>
      <c r="BD3" s="110"/>
      <c r="BE3" s="110"/>
      <c r="BF3" s="110"/>
      <c r="BG3" s="110"/>
      <c r="BH3" s="110"/>
      <c r="BI3" s="110"/>
      <c r="BJ3" s="110"/>
      <c r="BK3" s="111"/>
      <c r="BL3" s="111"/>
      <c r="BM3" s="111"/>
      <c r="BN3" s="111"/>
      <c r="BO3" s="111"/>
      <c r="BP3" s="111"/>
      <c r="BQ3" s="111"/>
      <c r="BR3" s="111"/>
    </row>
    <row r="4" spans="1:70" s="104" customFormat="1">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row>
    <row r="5" spans="1:70">
      <c r="A5" s="13" t="s">
        <v>842</v>
      </c>
      <c r="B5" s="113" t="s">
        <v>355</v>
      </c>
      <c r="C5" s="113" t="s">
        <v>356</v>
      </c>
      <c r="D5" s="113" t="s">
        <v>357</v>
      </c>
      <c r="E5" s="113" t="s">
        <v>358</v>
      </c>
      <c r="F5" s="113" t="s">
        <v>359</v>
      </c>
      <c r="G5" s="113" t="s">
        <v>360</v>
      </c>
      <c r="H5" s="113" t="s">
        <v>361</v>
      </c>
      <c r="I5" s="113" t="s">
        <v>362</v>
      </c>
      <c r="J5" s="113" t="s">
        <v>363</v>
      </c>
      <c r="K5" s="113" t="s">
        <v>364</v>
      </c>
      <c r="L5" s="113" t="s">
        <v>365</v>
      </c>
      <c r="M5" s="113" t="s">
        <v>366</v>
      </c>
      <c r="N5" s="113" t="s">
        <v>367</v>
      </c>
      <c r="O5" s="113" t="s">
        <v>368</v>
      </c>
      <c r="P5" s="113" t="s">
        <v>369</v>
      </c>
      <c r="Q5" s="113" t="s">
        <v>370</v>
      </c>
      <c r="R5" s="113" t="s">
        <v>371</v>
      </c>
      <c r="S5" s="113" t="s">
        <v>372</v>
      </c>
      <c r="T5" s="113" t="s">
        <v>373</v>
      </c>
      <c r="U5" s="113" t="s">
        <v>374</v>
      </c>
      <c r="V5" s="113" t="s">
        <v>375</v>
      </c>
      <c r="W5" s="113" t="s">
        <v>376</v>
      </c>
      <c r="X5" s="113" t="s">
        <v>377</v>
      </c>
      <c r="Y5" s="113" t="s">
        <v>378</v>
      </c>
      <c r="Z5" s="113" t="s">
        <v>269</v>
      </c>
      <c r="AA5" s="113" t="s">
        <v>270</v>
      </c>
      <c r="AB5" s="113" t="s">
        <v>271</v>
      </c>
      <c r="AC5" s="113" t="s">
        <v>272</v>
      </c>
      <c r="AD5" s="113" t="s">
        <v>273</v>
      </c>
      <c r="AE5" s="113" t="s">
        <v>274</v>
      </c>
      <c r="AF5" s="113" t="s">
        <v>275</v>
      </c>
      <c r="AG5" s="113" t="s">
        <v>276</v>
      </c>
      <c r="AH5" s="113" t="s">
        <v>277</v>
      </c>
      <c r="AI5" s="113" t="s">
        <v>278</v>
      </c>
      <c r="AJ5" s="113" t="s">
        <v>279</v>
      </c>
      <c r="AK5" s="113" t="s">
        <v>280</v>
      </c>
      <c r="AL5" s="113" t="s">
        <v>281</v>
      </c>
      <c r="AM5" s="113" t="s">
        <v>282</v>
      </c>
      <c r="AN5" s="113" t="s">
        <v>283</v>
      </c>
      <c r="AO5" s="113" t="s">
        <v>284</v>
      </c>
      <c r="AP5" s="113" t="s">
        <v>285</v>
      </c>
      <c r="AQ5" s="113" t="s">
        <v>286</v>
      </c>
      <c r="AR5" s="113" t="s">
        <v>287</v>
      </c>
      <c r="AS5" s="113" t="s">
        <v>288</v>
      </c>
      <c r="AT5" s="113" t="s">
        <v>289</v>
      </c>
      <c r="AU5" s="113" t="s">
        <v>290</v>
      </c>
      <c r="AV5" s="113" t="s">
        <v>843</v>
      </c>
      <c r="AW5" s="113" t="s">
        <v>844</v>
      </c>
      <c r="AX5" s="113" t="s">
        <v>845</v>
      </c>
      <c r="AY5" s="113" t="s">
        <v>846</v>
      </c>
      <c r="AZ5" s="114" t="s">
        <v>470</v>
      </c>
      <c r="BA5" s="104"/>
      <c r="BB5" s="104"/>
      <c r="BC5" s="104"/>
      <c r="BD5" s="104"/>
      <c r="BE5" s="104"/>
      <c r="BF5" s="104"/>
      <c r="BG5" s="104"/>
      <c r="BH5" s="104"/>
    </row>
    <row r="6" spans="1:70">
      <c r="A6" s="115" t="s">
        <v>99</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v>139986079.399014</v>
      </c>
      <c r="AS6" s="115">
        <v>152966908.08306953</v>
      </c>
      <c r="AT6" s="115">
        <v>168455285</v>
      </c>
      <c r="AU6" s="115">
        <v>177927263</v>
      </c>
      <c r="AV6" s="116">
        <v>37.6</v>
      </c>
      <c r="AW6" s="116">
        <v>0</v>
      </c>
      <c r="AX6" s="116">
        <v>4.5790982587063447E-2</v>
      </c>
      <c r="AY6" s="116" t="s">
        <v>847</v>
      </c>
      <c r="AZ6" s="116">
        <v>37.645790982587066</v>
      </c>
      <c r="BA6" s="117"/>
      <c r="BB6" s="117"/>
      <c r="BC6" s="117"/>
      <c r="BD6" s="117"/>
      <c r="BE6" s="117"/>
      <c r="BF6" s="117"/>
      <c r="BG6" s="117"/>
      <c r="BH6" s="117"/>
    </row>
    <row r="7" spans="1:70">
      <c r="A7" s="115" t="s">
        <v>415</v>
      </c>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v>84608550</v>
      </c>
      <c r="AS7" s="115">
        <v>83048132</v>
      </c>
      <c r="AT7" s="115">
        <v>90361011</v>
      </c>
      <c r="AU7" s="115">
        <v>81543415</v>
      </c>
      <c r="AV7" s="116">
        <v>58.012166666666666</v>
      </c>
      <c r="AW7" s="116" t="s">
        <v>847</v>
      </c>
      <c r="AX7" s="116" t="s">
        <v>847</v>
      </c>
      <c r="AY7" s="116" t="s">
        <v>847</v>
      </c>
      <c r="AZ7" s="116">
        <v>58.012166666666666</v>
      </c>
      <c r="BA7" s="117"/>
      <c r="BB7" s="117"/>
      <c r="BC7" s="117"/>
      <c r="BD7" s="117"/>
      <c r="BE7" s="117"/>
      <c r="BF7" s="117"/>
      <c r="BG7" s="117"/>
      <c r="BH7" s="117"/>
    </row>
    <row r="8" spans="1:70">
      <c r="A8" s="115" t="s">
        <v>409</v>
      </c>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v>99670807</v>
      </c>
      <c r="AS8" s="115">
        <v>115219651</v>
      </c>
      <c r="AT8" s="115">
        <v>136619772</v>
      </c>
      <c r="AU8" s="115">
        <v>154210124.17762852</v>
      </c>
      <c r="AV8" s="116">
        <v>29</v>
      </c>
      <c r="AW8" s="116">
        <v>0</v>
      </c>
      <c r="AX8" s="116">
        <v>9.1991557040322576</v>
      </c>
      <c r="AY8" s="116" t="s">
        <v>847</v>
      </c>
      <c r="AZ8" s="116">
        <v>38.199155704032258</v>
      </c>
      <c r="BA8" s="117"/>
      <c r="BB8" s="117"/>
      <c r="BC8" s="117"/>
      <c r="BD8" s="117"/>
      <c r="BE8" s="117"/>
      <c r="BF8" s="117"/>
      <c r="BG8" s="117"/>
      <c r="BH8" s="117"/>
    </row>
    <row r="9" spans="1:70">
      <c r="A9" s="115" t="s">
        <v>46</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6">
        <v>55</v>
      </c>
      <c r="AW9" s="116">
        <v>6.32</v>
      </c>
      <c r="AX9" s="116">
        <v>8.0500000000000007</v>
      </c>
      <c r="AY9" s="116" t="s">
        <v>847</v>
      </c>
      <c r="AZ9" s="116">
        <v>69.37</v>
      </c>
      <c r="BA9" s="117"/>
      <c r="BB9" s="117"/>
      <c r="BC9" s="117"/>
      <c r="BD9" s="117"/>
      <c r="BE9" s="117"/>
      <c r="BF9" s="118"/>
      <c r="BG9" s="118"/>
      <c r="BH9" s="118"/>
    </row>
    <row r="10" spans="1:70">
      <c r="A10" s="115" t="s">
        <v>83</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6">
        <v>72.900000000000006</v>
      </c>
      <c r="AW10" s="116">
        <v>0</v>
      </c>
      <c r="AX10" s="116">
        <v>0</v>
      </c>
      <c r="AY10" s="116">
        <v>0</v>
      </c>
      <c r="AZ10" s="116">
        <v>72.900000000000006</v>
      </c>
      <c r="BA10" s="117"/>
      <c r="BB10" s="117"/>
      <c r="BC10" s="117"/>
      <c r="BD10" s="117"/>
      <c r="BE10" s="117"/>
      <c r="BF10" s="117"/>
      <c r="BG10" s="117"/>
      <c r="BH10" s="117"/>
    </row>
    <row r="11" spans="1:70">
      <c r="A11" s="115" t="s">
        <v>108</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v>4289126</v>
      </c>
      <c r="AS11" s="115">
        <v>4245157</v>
      </c>
      <c r="AT11" s="115">
        <v>4750311</v>
      </c>
      <c r="AU11" s="115">
        <v>5840699</v>
      </c>
      <c r="AV11" s="116">
        <v>51</v>
      </c>
      <c r="AW11" s="116">
        <v>0</v>
      </c>
      <c r="AX11" s="116">
        <v>9.7255000000000003</v>
      </c>
      <c r="AY11" s="116" t="s">
        <v>847</v>
      </c>
      <c r="AZ11" s="116">
        <v>60.725499999999997</v>
      </c>
      <c r="BA11" s="117"/>
      <c r="BB11" s="117"/>
      <c r="BC11" s="117"/>
      <c r="BD11" s="117"/>
      <c r="BE11" s="117"/>
      <c r="BF11" s="117"/>
      <c r="BG11" s="117"/>
      <c r="BH11" s="117"/>
    </row>
    <row r="12" spans="1:70">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7"/>
      <c r="AW12" s="117"/>
      <c r="AX12" s="117"/>
      <c r="AY12" s="117"/>
      <c r="AZ12" s="117"/>
      <c r="BA12" s="117"/>
      <c r="BB12" s="117"/>
      <c r="BC12" s="117"/>
      <c r="BD12" s="117"/>
      <c r="BE12" s="117"/>
      <c r="BF12" s="117"/>
      <c r="BG12" s="117"/>
      <c r="BH12" s="117"/>
    </row>
    <row r="13" spans="1:70" s="104" customFormat="1">
      <c r="A13" s="13" t="s">
        <v>848</v>
      </c>
      <c r="B13" s="113" t="s">
        <v>355</v>
      </c>
      <c r="C13" s="113" t="s">
        <v>356</v>
      </c>
      <c r="D13" s="113" t="s">
        <v>357</v>
      </c>
      <c r="E13" s="113" t="s">
        <v>358</v>
      </c>
      <c r="F13" s="113" t="s">
        <v>359</v>
      </c>
      <c r="G13" s="113" t="s">
        <v>360</v>
      </c>
      <c r="H13" s="113" t="s">
        <v>361</v>
      </c>
      <c r="I13" s="113" t="s">
        <v>362</v>
      </c>
      <c r="J13" s="113" t="s">
        <v>363</v>
      </c>
      <c r="K13" s="113" t="s">
        <v>364</v>
      </c>
      <c r="L13" s="113" t="s">
        <v>365</v>
      </c>
      <c r="M13" s="113" t="s">
        <v>366</v>
      </c>
      <c r="N13" s="113" t="s">
        <v>367</v>
      </c>
      <c r="O13" s="113" t="s">
        <v>368</v>
      </c>
      <c r="P13" s="113" t="s">
        <v>369</v>
      </c>
      <c r="Q13" s="113" t="s">
        <v>370</v>
      </c>
      <c r="R13" s="113" t="s">
        <v>371</v>
      </c>
      <c r="S13" s="113" t="s">
        <v>372</v>
      </c>
      <c r="T13" s="113" t="s">
        <v>373</v>
      </c>
      <c r="U13" s="113" t="s">
        <v>374</v>
      </c>
      <c r="V13" s="113" t="s">
        <v>375</v>
      </c>
      <c r="W13" s="113" t="s">
        <v>376</v>
      </c>
      <c r="X13" s="113" t="s">
        <v>377</v>
      </c>
      <c r="Y13" s="113" t="s">
        <v>378</v>
      </c>
      <c r="Z13" s="113" t="s">
        <v>269</v>
      </c>
      <c r="AA13" s="113" t="s">
        <v>270</v>
      </c>
      <c r="AB13" s="113" t="s">
        <v>271</v>
      </c>
      <c r="AC13" s="113" t="s">
        <v>272</v>
      </c>
      <c r="AD13" s="113" t="s">
        <v>273</v>
      </c>
      <c r="AE13" s="113" t="s">
        <v>274</v>
      </c>
      <c r="AF13" s="113" t="s">
        <v>275</v>
      </c>
      <c r="AG13" s="113" t="s">
        <v>276</v>
      </c>
      <c r="AH13" s="113" t="s">
        <v>277</v>
      </c>
      <c r="AI13" s="113" t="s">
        <v>278</v>
      </c>
      <c r="AJ13" s="113" t="s">
        <v>279</v>
      </c>
      <c r="AK13" s="113" t="s">
        <v>280</v>
      </c>
      <c r="AL13" s="113" t="s">
        <v>281</v>
      </c>
      <c r="AM13" s="113" t="s">
        <v>282</v>
      </c>
      <c r="AN13" s="113" t="s">
        <v>283</v>
      </c>
      <c r="AO13" s="113" t="s">
        <v>284</v>
      </c>
      <c r="AP13" s="113" t="s">
        <v>285</v>
      </c>
      <c r="AQ13" s="113" t="s">
        <v>286</v>
      </c>
      <c r="AR13" s="113" t="s">
        <v>287</v>
      </c>
      <c r="AS13" s="113" t="s">
        <v>288</v>
      </c>
      <c r="AT13" s="113" t="s">
        <v>289</v>
      </c>
      <c r="AU13" s="113" t="s">
        <v>290</v>
      </c>
      <c r="AV13" s="113" t="s">
        <v>843</v>
      </c>
      <c r="AW13" s="113" t="s">
        <v>844</v>
      </c>
      <c r="AX13" s="113" t="s">
        <v>845</v>
      </c>
      <c r="AY13" s="113" t="s">
        <v>846</v>
      </c>
      <c r="AZ13" s="114" t="s">
        <v>470</v>
      </c>
    </row>
    <row r="14" spans="1:70">
      <c r="A14" s="115" t="s">
        <v>46</v>
      </c>
      <c r="B14" s="115">
        <v>32</v>
      </c>
      <c r="C14" s="115">
        <v>0</v>
      </c>
      <c r="D14" s="115">
        <v>0</v>
      </c>
      <c r="E14" s="115">
        <v>0</v>
      </c>
      <c r="F14" s="115">
        <v>32</v>
      </c>
      <c r="G14" s="115">
        <v>583747</v>
      </c>
      <c r="H14" s="115">
        <v>561680</v>
      </c>
      <c r="I14" s="115">
        <v>518710</v>
      </c>
      <c r="J14" s="115">
        <v>443837</v>
      </c>
      <c r="K14" s="115">
        <v>402268</v>
      </c>
      <c r="L14" s="115">
        <v>382728</v>
      </c>
      <c r="M14" s="115">
        <v>326833</v>
      </c>
      <c r="N14" s="115">
        <v>289756</v>
      </c>
      <c r="O14" s="115">
        <v>289262</v>
      </c>
      <c r="P14" s="115">
        <v>261578</v>
      </c>
      <c r="Q14" s="115">
        <v>237475</v>
      </c>
      <c r="R14" s="115">
        <v>200433</v>
      </c>
      <c r="S14" s="115">
        <v>177700</v>
      </c>
      <c r="T14" s="115">
        <v>156195</v>
      </c>
      <c r="U14" s="115">
        <v>127689</v>
      </c>
      <c r="V14" s="115">
        <v>105098</v>
      </c>
      <c r="W14" s="115">
        <v>77243</v>
      </c>
      <c r="X14" s="115">
        <v>61564</v>
      </c>
      <c r="Y14" s="115">
        <v>54617</v>
      </c>
      <c r="Z14" s="115">
        <v>40604</v>
      </c>
      <c r="AA14" s="115">
        <v>34109</v>
      </c>
      <c r="AB14" s="115">
        <v>28261</v>
      </c>
      <c r="AC14" s="115">
        <v>24329</v>
      </c>
      <c r="AD14" s="115">
        <v>20654</v>
      </c>
      <c r="AE14" s="115">
        <v>16286</v>
      </c>
      <c r="AF14" s="115">
        <v>12334</v>
      </c>
      <c r="AG14" s="115">
        <v>11437</v>
      </c>
      <c r="AH14" s="115">
        <v>10419</v>
      </c>
      <c r="AI14" s="115">
        <v>9610</v>
      </c>
      <c r="AJ14" s="115">
        <v>9304</v>
      </c>
      <c r="AK14" s="115">
        <v>8567</v>
      </c>
      <c r="AL14" s="115">
        <v>8281</v>
      </c>
      <c r="AM14" s="115">
        <v>7441</v>
      </c>
      <c r="AN14" s="115">
        <v>6786</v>
      </c>
      <c r="AO14" s="115">
        <v>6238</v>
      </c>
      <c r="AP14" s="115">
        <v>5851</v>
      </c>
      <c r="AQ14" s="115">
        <v>5490</v>
      </c>
      <c r="AR14" s="115">
        <v>4396</v>
      </c>
      <c r="AS14" s="115">
        <v>4202</v>
      </c>
      <c r="AT14" s="115">
        <v>4290</v>
      </c>
      <c r="AU14" s="115">
        <v>3988</v>
      </c>
      <c r="AV14" s="116">
        <v>50</v>
      </c>
      <c r="AW14" s="116">
        <v>0</v>
      </c>
      <c r="AX14" s="116">
        <v>0</v>
      </c>
      <c r="AY14" s="116">
        <v>0</v>
      </c>
      <c r="AZ14" s="116">
        <v>50</v>
      </c>
    </row>
    <row r="15" spans="1:70">
      <c r="A15" s="115" t="s">
        <v>99</v>
      </c>
      <c r="B15" s="115">
        <v>38</v>
      </c>
      <c r="C15" s="115">
        <v>0</v>
      </c>
      <c r="D15" s="115">
        <v>0</v>
      </c>
      <c r="E15" s="115">
        <v>0</v>
      </c>
      <c r="F15" s="115">
        <v>38</v>
      </c>
      <c r="G15" s="115">
        <v>39877</v>
      </c>
      <c r="H15" s="115">
        <v>49481</v>
      </c>
      <c r="I15" s="115">
        <v>55925</v>
      </c>
      <c r="J15" s="115">
        <v>64420</v>
      </c>
      <c r="K15" s="115">
        <v>68851</v>
      </c>
      <c r="L15" s="115">
        <v>76893</v>
      </c>
      <c r="M15" s="115">
        <v>82477</v>
      </c>
      <c r="N15" s="115">
        <v>88647</v>
      </c>
      <c r="O15" s="115">
        <v>91485</v>
      </c>
      <c r="P15" s="115">
        <v>95466</v>
      </c>
      <c r="Q15" s="115">
        <v>104030</v>
      </c>
      <c r="R15" s="115">
        <v>112966</v>
      </c>
      <c r="S15" s="115">
        <v>124309</v>
      </c>
      <c r="T15" s="115">
        <v>137601</v>
      </c>
      <c r="U15" s="115">
        <v>150910</v>
      </c>
      <c r="V15" s="115">
        <v>163455</v>
      </c>
      <c r="W15" s="115">
        <v>173146</v>
      </c>
      <c r="X15" s="115">
        <v>187813</v>
      </c>
      <c r="Y15" s="115">
        <v>202605</v>
      </c>
      <c r="Z15" s="115">
        <v>218519</v>
      </c>
      <c r="AA15" s="115">
        <v>228595</v>
      </c>
      <c r="AB15" s="115">
        <v>245498</v>
      </c>
      <c r="AC15" s="115">
        <v>259773</v>
      </c>
      <c r="AD15" s="115">
        <v>275499</v>
      </c>
      <c r="AE15" s="115">
        <v>286418</v>
      </c>
      <c r="AF15" s="115">
        <v>296826</v>
      </c>
      <c r="AG15" s="115">
        <v>306960</v>
      </c>
      <c r="AH15" s="115">
        <v>318448</v>
      </c>
      <c r="AI15" s="115">
        <v>324019</v>
      </c>
      <c r="AJ15" s="115">
        <v>332779</v>
      </c>
      <c r="AK15" s="115">
        <v>341219</v>
      </c>
      <c r="AL15" s="115">
        <v>351267</v>
      </c>
      <c r="AM15" s="115">
        <v>355396</v>
      </c>
      <c r="AN15" s="115">
        <v>362157</v>
      </c>
      <c r="AO15" s="115">
        <v>366554</v>
      </c>
      <c r="AP15" s="115">
        <v>368510</v>
      </c>
      <c r="AQ15" s="115">
        <v>370112</v>
      </c>
      <c r="AR15" s="115">
        <v>374064</v>
      </c>
      <c r="AS15" s="115">
        <v>373990</v>
      </c>
      <c r="AT15" s="115">
        <v>370575</v>
      </c>
      <c r="AU15" s="115">
        <v>366561</v>
      </c>
      <c r="AV15" s="116">
        <v>38</v>
      </c>
      <c r="AW15" s="116">
        <v>0</v>
      </c>
      <c r="AX15" s="116">
        <v>0</v>
      </c>
      <c r="AY15" s="116">
        <v>0</v>
      </c>
      <c r="AZ15" s="116">
        <v>38</v>
      </c>
    </row>
    <row r="16" spans="1:70">
      <c r="A16" s="115" t="s">
        <v>415</v>
      </c>
      <c r="B16" s="115">
        <v>46.639499999999998</v>
      </c>
      <c r="C16" s="115">
        <v>0</v>
      </c>
      <c r="D16" s="115">
        <v>0</v>
      </c>
      <c r="E16" s="115">
        <v>0</v>
      </c>
      <c r="F16" s="115">
        <v>46.639499999999998</v>
      </c>
      <c r="G16" s="115">
        <v>275172</v>
      </c>
      <c r="H16" s="115">
        <v>319390</v>
      </c>
      <c r="I16" s="115">
        <v>379124</v>
      </c>
      <c r="J16" s="115">
        <v>436005</v>
      </c>
      <c r="K16" s="115">
        <v>472714</v>
      </c>
      <c r="L16" s="115">
        <v>507143</v>
      </c>
      <c r="M16" s="115">
        <v>549594</v>
      </c>
      <c r="N16" s="115">
        <v>586989</v>
      </c>
      <c r="O16" s="115">
        <v>611594</v>
      </c>
      <c r="P16" s="115">
        <v>633536</v>
      </c>
      <c r="Q16" s="115">
        <v>660025</v>
      </c>
      <c r="R16" s="115">
        <v>679578</v>
      </c>
      <c r="S16" s="115">
        <v>687870</v>
      </c>
      <c r="T16" s="115">
        <v>696641</v>
      </c>
      <c r="U16" s="115">
        <v>714016</v>
      </c>
      <c r="V16" s="115">
        <v>724268</v>
      </c>
      <c r="W16" s="115">
        <v>729892</v>
      </c>
      <c r="X16" s="115">
        <v>732331</v>
      </c>
      <c r="Y16" s="115">
        <v>733756</v>
      </c>
      <c r="Z16" s="115">
        <v>729890</v>
      </c>
      <c r="AA16" s="115">
        <v>728742</v>
      </c>
      <c r="AB16" s="115">
        <v>726264</v>
      </c>
      <c r="AC16" s="115">
        <v>728902</v>
      </c>
      <c r="AD16" s="115">
        <v>726814</v>
      </c>
      <c r="AE16" s="115">
        <v>720099</v>
      </c>
      <c r="AF16" s="115">
        <v>720032</v>
      </c>
      <c r="AG16" s="115">
        <v>727377</v>
      </c>
      <c r="AH16" s="115">
        <v>731024</v>
      </c>
      <c r="AI16" s="115">
        <v>741256</v>
      </c>
      <c r="AJ16" s="115">
        <v>711911</v>
      </c>
      <c r="AK16" s="115">
        <v>701005</v>
      </c>
      <c r="AL16" s="115">
        <v>687049</v>
      </c>
      <c r="AM16" s="115">
        <v>672384</v>
      </c>
      <c r="AN16" s="115">
        <v>644311</v>
      </c>
      <c r="AO16" s="115">
        <v>630546</v>
      </c>
      <c r="AP16" s="115">
        <v>604630</v>
      </c>
      <c r="AQ16" s="115">
        <v>573822</v>
      </c>
      <c r="AR16" s="115">
        <v>541049</v>
      </c>
      <c r="AS16" s="115">
        <v>524495</v>
      </c>
      <c r="AT16" s="115">
        <v>505639</v>
      </c>
      <c r="AU16" s="116">
        <v>473801.6061845083</v>
      </c>
      <c r="AV16" s="116">
        <v>46.639499999999998</v>
      </c>
      <c r="AW16" s="116">
        <v>0</v>
      </c>
      <c r="AX16" s="116">
        <v>0</v>
      </c>
      <c r="AY16" s="116">
        <v>0</v>
      </c>
      <c r="AZ16" s="116">
        <v>46.639499999999998</v>
      </c>
    </row>
    <row r="17" spans="1:70">
      <c r="A17" s="115" t="s">
        <v>83</v>
      </c>
      <c r="B17" s="115">
        <v>54.780500000000004</v>
      </c>
      <c r="C17" s="115">
        <v>0</v>
      </c>
      <c r="D17" s="115">
        <v>0</v>
      </c>
      <c r="E17" s="115">
        <v>0</v>
      </c>
      <c r="F17" s="115">
        <v>54.780500000000004</v>
      </c>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v>41586</v>
      </c>
      <c r="AK17" s="115">
        <v>74540</v>
      </c>
      <c r="AL17" s="115">
        <v>103420</v>
      </c>
      <c r="AM17" s="115">
        <v>132764</v>
      </c>
      <c r="AN17" s="115">
        <v>170793</v>
      </c>
      <c r="AO17" s="115">
        <v>201633</v>
      </c>
      <c r="AP17" s="115">
        <v>239498</v>
      </c>
      <c r="AQ17" s="115">
        <v>281022</v>
      </c>
      <c r="AR17" s="115">
        <v>323865</v>
      </c>
      <c r="AS17" s="115">
        <v>356313</v>
      </c>
      <c r="AT17" s="115">
        <v>392868</v>
      </c>
      <c r="AU17" s="116">
        <v>427640</v>
      </c>
      <c r="AV17" s="116">
        <v>59.020499999999998</v>
      </c>
      <c r="AW17" s="116">
        <v>0</v>
      </c>
      <c r="AX17" s="116">
        <v>0</v>
      </c>
      <c r="AY17" s="116">
        <v>0</v>
      </c>
      <c r="AZ17" s="116">
        <v>59.020499999999998</v>
      </c>
    </row>
    <row r="18" spans="1:70">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row>
    <row r="19" spans="1:70">
      <c r="A19" s="13" t="s">
        <v>849</v>
      </c>
      <c r="B19" s="113" t="s">
        <v>850</v>
      </c>
      <c r="C19" s="113" t="s">
        <v>851</v>
      </c>
      <c r="D19" s="113" t="s">
        <v>852</v>
      </c>
      <c r="E19" s="113" t="s">
        <v>853</v>
      </c>
      <c r="F19" s="113" t="s">
        <v>854</v>
      </c>
      <c r="G19" s="113" t="s">
        <v>855</v>
      </c>
      <c r="H19" s="113" t="s">
        <v>856</v>
      </c>
      <c r="I19" s="113" t="s">
        <v>857</v>
      </c>
      <c r="J19" s="113" t="s">
        <v>363</v>
      </c>
      <c r="K19" s="113" t="s">
        <v>364</v>
      </c>
      <c r="L19" s="113" t="s">
        <v>365</v>
      </c>
      <c r="M19" s="113" t="s">
        <v>366</v>
      </c>
      <c r="N19" s="113" t="s">
        <v>367</v>
      </c>
      <c r="O19" s="113" t="s">
        <v>368</v>
      </c>
      <c r="P19" s="113" t="s">
        <v>369</v>
      </c>
      <c r="Q19" s="113" t="s">
        <v>370</v>
      </c>
      <c r="R19" s="113" t="s">
        <v>371</v>
      </c>
      <c r="S19" s="113" t="s">
        <v>372</v>
      </c>
      <c r="T19" s="113" t="s">
        <v>373</v>
      </c>
      <c r="U19" s="113" t="s">
        <v>374</v>
      </c>
      <c r="V19" s="113" t="s">
        <v>375</v>
      </c>
      <c r="W19" s="113" t="s">
        <v>376</v>
      </c>
      <c r="X19" s="113" t="s">
        <v>377</v>
      </c>
      <c r="Y19" s="113" t="s">
        <v>378</v>
      </c>
      <c r="Z19" s="113" t="s">
        <v>269</v>
      </c>
      <c r="AA19" s="113" t="s">
        <v>270</v>
      </c>
      <c r="AB19" s="113" t="s">
        <v>271</v>
      </c>
      <c r="AC19" s="113" t="s">
        <v>272</v>
      </c>
      <c r="AD19" s="113" t="s">
        <v>273</v>
      </c>
      <c r="AE19" s="113" t="s">
        <v>274</v>
      </c>
      <c r="AF19" s="113" t="s">
        <v>275</v>
      </c>
      <c r="AG19" s="113" t="s">
        <v>276</v>
      </c>
      <c r="AH19" s="113" t="s">
        <v>277</v>
      </c>
      <c r="AI19" s="113" t="s">
        <v>278</v>
      </c>
      <c r="AJ19" s="113" t="s">
        <v>279</v>
      </c>
      <c r="AK19" s="113" t="s">
        <v>280</v>
      </c>
      <c r="AL19" s="113" t="s">
        <v>281</v>
      </c>
      <c r="AM19" s="113" t="s">
        <v>282</v>
      </c>
      <c r="AN19" s="113" t="s">
        <v>283</v>
      </c>
      <c r="AO19" s="113" t="s">
        <v>284</v>
      </c>
      <c r="AP19" s="113" t="s">
        <v>285</v>
      </c>
      <c r="AQ19" s="113" t="s">
        <v>286</v>
      </c>
      <c r="AR19" s="113" t="s">
        <v>287</v>
      </c>
      <c r="AS19" s="113" t="s">
        <v>288</v>
      </c>
      <c r="AT19" s="113" t="s">
        <v>289</v>
      </c>
      <c r="AU19" s="113" t="s">
        <v>290</v>
      </c>
      <c r="AV19" s="113" t="s">
        <v>850</v>
      </c>
      <c r="AW19" s="113" t="s">
        <v>851</v>
      </c>
      <c r="AX19" s="113" t="s">
        <v>852</v>
      </c>
      <c r="AY19" s="113" t="s">
        <v>853</v>
      </c>
      <c r="AZ19" s="114" t="s">
        <v>854</v>
      </c>
      <c r="BA19" s="114" t="s">
        <v>855</v>
      </c>
      <c r="BB19" s="114" t="s">
        <v>856</v>
      </c>
      <c r="BC19" s="114" t="s">
        <v>857</v>
      </c>
      <c r="BD19" s="114" t="s">
        <v>858</v>
      </c>
      <c r="BE19" s="114" t="s">
        <v>859</v>
      </c>
      <c r="BF19" s="114" t="s">
        <v>860</v>
      </c>
      <c r="BG19" s="114" t="s">
        <v>861</v>
      </c>
      <c r="BH19" s="114" t="s">
        <v>862</v>
      </c>
      <c r="BI19" s="114" t="s">
        <v>863</v>
      </c>
      <c r="BJ19" s="114" t="s">
        <v>864</v>
      </c>
      <c r="BK19" s="114" t="s">
        <v>865</v>
      </c>
      <c r="BL19" s="114" t="s">
        <v>866</v>
      </c>
      <c r="BM19" s="114" t="s">
        <v>867</v>
      </c>
      <c r="BN19" s="114" t="s">
        <v>868</v>
      </c>
      <c r="BO19" s="114" t="s">
        <v>869</v>
      </c>
      <c r="BP19" s="114" t="s">
        <v>870</v>
      </c>
      <c r="BQ19" s="114" t="s">
        <v>871</v>
      </c>
      <c r="BR19" s="114" t="s">
        <v>872</v>
      </c>
    </row>
    <row r="20" spans="1:70">
      <c r="A20" s="120" t="s">
        <v>873</v>
      </c>
      <c r="B20" s="121">
        <v>24.44533333333333</v>
      </c>
      <c r="C20" s="121">
        <v>23.791999999999998</v>
      </c>
      <c r="D20" s="121">
        <v>23.791999999999998</v>
      </c>
      <c r="E20" s="121">
        <v>23.370666666666661</v>
      </c>
      <c r="F20" s="121">
        <v>24.242666666666665</v>
      </c>
      <c r="G20" s="121">
        <v>24.242666666666665</v>
      </c>
      <c r="H20" s="121">
        <v>24.242666666666665</v>
      </c>
      <c r="I20" s="121">
        <v>24.242666666666665</v>
      </c>
      <c r="J20" s="121">
        <v>64337</v>
      </c>
      <c r="K20" s="121">
        <v>68773</v>
      </c>
      <c r="L20" s="121">
        <v>76893</v>
      </c>
      <c r="M20" s="121">
        <v>82406</v>
      </c>
      <c r="N20" s="121">
        <v>88572</v>
      </c>
      <c r="O20" s="121">
        <v>91410</v>
      </c>
      <c r="P20" s="121">
        <v>95390</v>
      </c>
      <c r="Q20" s="121">
        <v>103953</v>
      </c>
      <c r="R20" s="121">
        <v>112888</v>
      </c>
      <c r="S20" s="121">
        <v>124155</v>
      </c>
      <c r="T20" s="121">
        <v>137444</v>
      </c>
      <c r="U20" s="121">
        <v>150754</v>
      </c>
      <c r="V20" s="121">
        <v>162844</v>
      </c>
      <c r="W20" s="121">
        <v>172110</v>
      </c>
      <c r="X20" s="121">
        <v>186765</v>
      </c>
      <c r="Y20" s="121">
        <v>201324</v>
      </c>
      <c r="Z20" s="121">
        <v>217033</v>
      </c>
      <c r="AA20" s="121">
        <v>226940</v>
      </c>
      <c r="AB20" s="121">
        <v>243537</v>
      </c>
      <c r="AC20" s="121">
        <v>257574</v>
      </c>
      <c r="AD20" s="121">
        <v>272914</v>
      </c>
      <c r="AE20" s="121">
        <v>283203</v>
      </c>
      <c r="AF20" s="121">
        <v>293777</v>
      </c>
      <c r="AG20" s="121">
        <v>303269</v>
      </c>
      <c r="AH20" s="121">
        <v>314199</v>
      </c>
      <c r="AI20" s="121">
        <v>319379</v>
      </c>
      <c r="AJ20" s="121">
        <v>327756</v>
      </c>
      <c r="AK20" s="121">
        <v>335892</v>
      </c>
      <c r="AL20" s="121">
        <v>345507</v>
      </c>
      <c r="AM20" s="121">
        <v>349025</v>
      </c>
      <c r="AN20" s="121">
        <v>355574</v>
      </c>
      <c r="AO20" s="121">
        <v>359502</v>
      </c>
      <c r="AP20" s="121">
        <v>361411</v>
      </c>
      <c r="AQ20" s="121">
        <v>362559</v>
      </c>
      <c r="AR20" s="121">
        <v>366203</v>
      </c>
      <c r="AS20" s="121">
        <v>365701</v>
      </c>
      <c r="AT20" s="121">
        <v>361685</v>
      </c>
      <c r="AU20" s="121">
        <v>357603</v>
      </c>
      <c r="AV20" s="122">
        <v>24.44533333333333</v>
      </c>
      <c r="AW20" s="122">
        <v>23.791999999999998</v>
      </c>
      <c r="AX20" s="122">
        <v>23.791999999999998</v>
      </c>
      <c r="AY20" s="122">
        <v>23.370666666666661</v>
      </c>
      <c r="AZ20" s="122">
        <v>24.242666666666665</v>
      </c>
      <c r="BA20" s="122">
        <v>24.242666666666665</v>
      </c>
      <c r="BB20" s="122">
        <v>24.242666666666665</v>
      </c>
      <c r="BC20" s="122">
        <v>24.242666666666665</v>
      </c>
      <c r="BD20" s="122">
        <v>24.62</v>
      </c>
      <c r="BE20" s="122">
        <v>25.312000000000001</v>
      </c>
      <c r="BF20" s="122">
        <v>25.35</v>
      </c>
      <c r="BG20" s="122">
        <v>24.408000000000001</v>
      </c>
      <c r="BH20" s="122">
        <v>24.786835591377503</v>
      </c>
      <c r="BI20" s="122">
        <v>24.68</v>
      </c>
      <c r="BJ20" s="122">
        <v>26.52</v>
      </c>
      <c r="BK20" s="122">
        <v>26.712</v>
      </c>
      <c r="BL20" s="122">
        <v>26.704000000000001</v>
      </c>
      <c r="BM20" s="122">
        <v>26.704000000000001</v>
      </c>
      <c r="BN20" s="122">
        <v>28.968</v>
      </c>
      <c r="BO20" s="122">
        <v>29.256</v>
      </c>
      <c r="BP20" s="122">
        <v>29.4</v>
      </c>
      <c r="BQ20" s="122">
        <v>30.207662841548768</v>
      </c>
      <c r="BR20" s="122">
        <v>31.82673231996116</v>
      </c>
    </row>
    <row r="21" spans="1:70">
      <c r="A21" s="120" t="s">
        <v>874</v>
      </c>
      <c r="B21" s="121">
        <v>29.94677871148459</v>
      </c>
      <c r="C21" s="121">
        <v>30.627450980392158</v>
      </c>
      <c r="D21" s="121">
        <v>30.627450980392158</v>
      </c>
      <c r="E21" s="121">
        <v>30.624649859943979</v>
      </c>
      <c r="F21" s="121">
        <v>30.624649859943979</v>
      </c>
      <c r="G21" s="121">
        <v>30.624649859943979</v>
      </c>
      <c r="H21" s="121">
        <v>30.624649859943979</v>
      </c>
      <c r="I21" s="121">
        <v>30.624649859943979</v>
      </c>
      <c r="J21" s="121">
        <v>83</v>
      </c>
      <c r="K21" s="121">
        <v>78</v>
      </c>
      <c r="L21" s="121">
        <v>69</v>
      </c>
      <c r="M21" s="121">
        <v>71</v>
      </c>
      <c r="N21" s="121">
        <v>75</v>
      </c>
      <c r="O21" s="121">
        <v>75</v>
      </c>
      <c r="P21" s="121">
        <v>76</v>
      </c>
      <c r="Q21" s="121">
        <v>77</v>
      </c>
      <c r="R21" s="121">
        <v>78</v>
      </c>
      <c r="S21" s="121">
        <v>154</v>
      </c>
      <c r="T21" s="121">
        <v>157</v>
      </c>
      <c r="U21" s="121">
        <v>156</v>
      </c>
      <c r="V21" s="121">
        <v>611</v>
      </c>
      <c r="W21" s="121">
        <v>1036</v>
      </c>
      <c r="X21" s="121">
        <v>1048</v>
      </c>
      <c r="Y21" s="121">
        <v>1281</v>
      </c>
      <c r="Z21" s="121">
        <v>1486</v>
      </c>
      <c r="AA21" s="121">
        <v>1655</v>
      </c>
      <c r="AB21" s="121">
        <v>1961</v>
      </c>
      <c r="AC21" s="121">
        <v>2199</v>
      </c>
      <c r="AD21" s="121">
        <v>2585</v>
      </c>
      <c r="AE21" s="121">
        <v>3215</v>
      </c>
      <c r="AF21" s="121">
        <v>3049</v>
      </c>
      <c r="AG21" s="121">
        <v>3691</v>
      </c>
      <c r="AH21" s="121">
        <v>4249</v>
      </c>
      <c r="AI21" s="121">
        <v>4640</v>
      </c>
      <c r="AJ21" s="121">
        <v>5023</v>
      </c>
      <c r="AK21" s="121">
        <v>5327</v>
      </c>
      <c r="AL21" s="121">
        <v>5760</v>
      </c>
      <c r="AM21" s="121">
        <v>6371</v>
      </c>
      <c r="AN21" s="121">
        <v>6583</v>
      </c>
      <c r="AO21" s="121">
        <v>7052</v>
      </c>
      <c r="AP21" s="121">
        <v>7099</v>
      </c>
      <c r="AQ21" s="121">
        <v>7553</v>
      </c>
      <c r="AR21" s="121">
        <v>7861</v>
      </c>
      <c r="AS21" s="121">
        <v>8289</v>
      </c>
      <c r="AT21" s="121">
        <v>8890</v>
      </c>
      <c r="AU21" s="121">
        <v>8958</v>
      </c>
      <c r="AV21" s="122">
        <v>29.94677871148459</v>
      </c>
      <c r="AW21" s="122">
        <v>30.627450980392158</v>
      </c>
      <c r="AX21" s="122">
        <v>30.627450980392158</v>
      </c>
      <c r="AY21" s="122">
        <v>30.624649859943979</v>
      </c>
      <c r="AZ21" s="122">
        <v>30.624649859943979</v>
      </c>
      <c r="BA21" s="122">
        <v>30.624649859943979</v>
      </c>
      <c r="BB21" s="122">
        <v>30.624649859943979</v>
      </c>
      <c r="BC21" s="122">
        <v>30.624649859943979</v>
      </c>
      <c r="BD21" s="122">
        <v>30.45</v>
      </c>
      <c r="BE21" s="122">
        <v>33.453781512605048</v>
      </c>
      <c r="BF21" s="122">
        <v>32.549999999999997</v>
      </c>
      <c r="BG21" s="122">
        <v>32.134453781512612</v>
      </c>
      <c r="BH21" s="122">
        <v>32.820790256589007</v>
      </c>
      <c r="BI21" s="122">
        <v>33.840336134453786</v>
      </c>
      <c r="BJ21" s="122">
        <v>33.789915966386559</v>
      </c>
      <c r="BK21" s="122">
        <v>34.15126050420168</v>
      </c>
      <c r="BL21" s="122">
        <v>35</v>
      </c>
      <c r="BM21" s="122">
        <v>34.680672268907564</v>
      </c>
      <c r="BN21" s="122">
        <v>36.840336134453786</v>
      </c>
      <c r="BO21" s="122">
        <v>36.537815126050418</v>
      </c>
      <c r="BP21" s="122">
        <v>34.092436974789919</v>
      </c>
      <c r="BQ21" s="122">
        <v>42.911964785914364</v>
      </c>
      <c r="BR21" s="122">
        <v>38.541922838903005</v>
      </c>
    </row>
    <row r="22" spans="1:70">
      <c r="A22" s="120" t="s">
        <v>875</v>
      </c>
      <c r="B22" s="121">
        <v>36.768595041322314</v>
      </c>
      <c r="C22" s="121">
        <v>36.768595041322314</v>
      </c>
      <c r="D22" s="121">
        <v>36.768595041322314</v>
      </c>
      <c r="E22" s="121">
        <v>38.826446280991739</v>
      </c>
      <c r="F22" s="121">
        <v>38.826446280991739</v>
      </c>
      <c r="G22" s="121">
        <v>38.826446280991739</v>
      </c>
      <c r="H22" s="121">
        <v>38.826446280991739</v>
      </c>
      <c r="I22" s="121">
        <v>38.826446280991739</v>
      </c>
      <c r="J22" s="121">
        <v>318284</v>
      </c>
      <c r="K22" s="121">
        <v>345081</v>
      </c>
      <c r="L22" s="121">
        <v>380357</v>
      </c>
      <c r="M22" s="121">
        <v>417109</v>
      </c>
      <c r="N22" s="121">
        <v>450178</v>
      </c>
      <c r="O22" s="121">
        <v>469837</v>
      </c>
      <c r="P22" s="121">
        <v>490796</v>
      </c>
      <c r="Q22" s="121">
        <v>516417</v>
      </c>
      <c r="R22" s="121">
        <v>536778</v>
      </c>
      <c r="S22" s="121">
        <v>543619</v>
      </c>
      <c r="T22" s="121">
        <v>553634</v>
      </c>
      <c r="U22" s="121">
        <v>569318</v>
      </c>
      <c r="V22" s="121">
        <v>579100</v>
      </c>
      <c r="W22" s="121">
        <v>583099</v>
      </c>
      <c r="X22" s="121">
        <v>587934</v>
      </c>
      <c r="Y22" s="121">
        <v>590004</v>
      </c>
      <c r="Z22" s="121">
        <v>586392</v>
      </c>
      <c r="AA22" s="121">
        <v>585841</v>
      </c>
      <c r="AB22" s="121">
        <v>584460</v>
      </c>
      <c r="AC22" s="121">
        <v>588174</v>
      </c>
      <c r="AD22" s="121">
        <v>585984</v>
      </c>
      <c r="AE22" s="121">
        <v>579672</v>
      </c>
      <c r="AF22" s="121">
        <v>580386</v>
      </c>
      <c r="AG22" s="121">
        <v>588007</v>
      </c>
      <c r="AH22" s="121">
        <v>590471</v>
      </c>
      <c r="AI22" s="121">
        <v>598743</v>
      </c>
      <c r="AJ22" s="121">
        <v>571473</v>
      </c>
      <c r="AK22" s="121">
        <v>569966</v>
      </c>
      <c r="AL22" s="121">
        <v>543000</v>
      </c>
      <c r="AM22" s="121">
        <v>533387</v>
      </c>
      <c r="AN22" s="121">
        <v>509892</v>
      </c>
      <c r="AO22" s="121">
        <v>505989</v>
      </c>
      <c r="AP22" s="121">
        <v>484476.15436096722</v>
      </c>
      <c r="AQ22" s="121">
        <v>461121.03255603538</v>
      </c>
      <c r="AR22" s="121">
        <v>434091.17893745762</v>
      </c>
      <c r="AS22" s="121">
        <v>422421.30625104555</v>
      </c>
      <c r="AT22" s="121">
        <v>407707.4657905341</v>
      </c>
      <c r="AU22" s="121">
        <v>391987.81662108627</v>
      </c>
      <c r="AV22" s="122">
        <v>36.768595041322314</v>
      </c>
      <c r="AW22" s="122">
        <v>36.768595041322314</v>
      </c>
      <c r="AX22" s="122">
        <v>36.768595041322314</v>
      </c>
      <c r="AY22" s="122">
        <v>38.826446280991739</v>
      </c>
      <c r="AZ22" s="122">
        <v>38.826446280991739</v>
      </c>
      <c r="BA22" s="122">
        <v>38.826446280991739</v>
      </c>
      <c r="BB22" s="122">
        <v>38.826446280991739</v>
      </c>
      <c r="BC22" s="122">
        <v>38.826446280991739</v>
      </c>
      <c r="BD22" s="122">
        <v>41.61</v>
      </c>
      <c r="BE22" s="122">
        <v>45.991735537190081</v>
      </c>
      <c r="BF22" s="122">
        <v>45.88</v>
      </c>
      <c r="BG22" s="122">
        <v>46.132231404958681</v>
      </c>
      <c r="BH22" s="122">
        <v>47.062636676038743</v>
      </c>
      <c r="BI22" s="122">
        <v>47.123966942148762</v>
      </c>
      <c r="BJ22" s="122">
        <v>47.586776859504134</v>
      </c>
      <c r="BK22" s="122">
        <v>48.710743801652889</v>
      </c>
      <c r="BL22" s="122">
        <v>47.925619834710744</v>
      </c>
      <c r="BM22" s="122">
        <v>47.983471074380169</v>
      </c>
      <c r="BN22" s="122">
        <v>45.809917355371901</v>
      </c>
      <c r="BO22" s="122">
        <v>47.371900826446286</v>
      </c>
      <c r="BP22" s="122">
        <v>46.388429752066116</v>
      </c>
      <c r="BQ22" s="122">
        <v>49.46574246867501</v>
      </c>
      <c r="BR22" s="122">
        <v>50.238227051169332</v>
      </c>
    </row>
    <row r="23" spans="1:70">
      <c r="A23" s="120" t="s">
        <v>876</v>
      </c>
      <c r="B23" s="121">
        <v>22.746556473829205</v>
      </c>
      <c r="C23" s="121">
        <v>22.495867768595041</v>
      </c>
      <c r="D23" s="121">
        <v>22.495867768595041</v>
      </c>
      <c r="E23" s="121">
        <v>24.201101928374655</v>
      </c>
      <c r="F23" s="121">
        <v>23.746556473829202</v>
      </c>
      <c r="G23" s="121">
        <v>23.746556473829202</v>
      </c>
      <c r="H23" s="121">
        <v>23.625344352617084</v>
      </c>
      <c r="I23" s="121">
        <v>23.746556473829202</v>
      </c>
      <c r="J23" s="121">
        <v>117721</v>
      </c>
      <c r="K23" s="121">
        <v>127633</v>
      </c>
      <c r="L23" s="121">
        <v>126786</v>
      </c>
      <c r="M23" s="121">
        <v>132485</v>
      </c>
      <c r="N23" s="121">
        <v>136803</v>
      </c>
      <c r="O23" s="121">
        <v>141757</v>
      </c>
      <c r="P23" s="121">
        <v>142740</v>
      </c>
      <c r="Q23" s="121">
        <v>143607</v>
      </c>
      <c r="R23" s="121">
        <v>142800</v>
      </c>
      <c r="S23" s="121">
        <v>144251</v>
      </c>
      <c r="T23" s="121">
        <v>143007</v>
      </c>
      <c r="U23" s="121">
        <v>144698</v>
      </c>
      <c r="V23" s="121">
        <v>145168</v>
      </c>
      <c r="W23" s="121">
        <v>146793</v>
      </c>
      <c r="X23" s="121">
        <v>144397</v>
      </c>
      <c r="Y23" s="121">
        <v>143752</v>
      </c>
      <c r="Z23" s="121">
        <v>143498</v>
      </c>
      <c r="AA23" s="121">
        <v>142901</v>
      </c>
      <c r="AB23" s="121">
        <v>141804</v>
      </c>
      <c r="AC23" s="121">
        <v>140728</v>
      </c>
      <c r="AD23" s="121">
        <v>140830</v>
      </c>
      <c r="AE23" s="121">
        <v>140427</v>
      </c>
      <c r="AF23" s="121">
        <v>139646</v>
      </c>
      <c r="AG23" s="121">
        <v>139370</v>
      </c>
      <c r="AH23" s="121">
        <v>140553</v>
      </c>
      <c r="AI23" s="121">
        <v>142513</v>
      </c>
      <c r="AJ23" s="121">
        <v>140438</v>
      </c>
      <c r="AK23" s="121">
        <v>131039</v>
      </c>
      <c r="AL23" s="121">
        <v>144049</v>
      </c>
      <c r="AM23" s="121">
        <v>138997</v>
      </c>
      <c r="AN23" s="121">
        <v>134419</v>
      </c>
      <c r="AO23" s="121">
        <v>124557</v>
      </c>
      <c r="AP23" s="121">
        <v>120153.84563903279</v>
      </c>
      <c r="AQ23" s="121">
        <v>112700.9674439646</v>
      </c>
      <c r="AR23" s="121">
        <v>106957.82106254235</v>
      </c>
      <c r="AS23" s="121">
        <v>102073.69374895444</v>
      </c>
      <c r="AT23" s="121">
        <v>97931.534209465914</v>
      </c>
      <c r="AU23" s="121">
        <v>92671.18337891376</v>
      </c>
      <c r="AV23" s="122">
        <v>22.746556473829205</v>
      </c>
      <c r="AW23" s="122">
        <v>22.495867768595041</v>
      </c>
      <c r="AX23" s="122">
        <v>22.495867768595041</v>
      </c>
      <c r="AY23" s="122">
        <v>24.201101928374655</v>
      </c>
      <c r="AZ23" s="122">
        <v>23.746556473829202</v>
      </c>
      <c r="BA23" s="122">
        <v>23.746556473829202</v>
      </c>
      <c r="BB23" s="122">
        <v>23.625344352617084</v>
      </c>
      <c r="BC23" s="122">
        <v>23.746556473829202</v>
      </c>
      <c r="BD23" s="122">
        <v>27.5</v>
      </c>
      <c r="BE23" s="122">
        <v>28.685950413223143</v>
      </c>
      <c r="BF23" s="122">
        <v>26.49</v>
      </c>
      <c r="BG23" s="122">
        <v>24.512396694214878</v>
      </c>
      <c r="BH23" s="122">
        <v>24.468738013041811</v>
      </c>
      <c r="BI23" s="122">
        <v>24.776859504132233</v>
      </c>
      <c r="BJ23" s="122">
        <v>24.355371900826444</v>
      </c>
      <c r="BK23" s="122">
        <v>24.603305785123968</v>
      </c>
      <c r="BL23" s="122">
        <v>24.388429752066116</v>
      </c>
      <c r="BM23" s="122">
        <v>24.471074380165291</v>
      </c>
      <c r="BN23" s="122">
        <v>24.743801652892564</v>
      </c>
      <c r="BO23" s="122">
        <v>24.41322314049587</v>
      </c>
      <c r="BP23" s="122">
        <v>22.652892561983471</v>
      </c>
      <c r="BQ23" s="122">
        <v>24.125344352617077</v>
      </c>
      <c r="BR23" s="122">
        <v>24.444205931809236</v>
      </c>
    </row>
    <row r="24" spans="1:70">
      <c r="A24" s="120" t="s">
        <v>877</v>
      </c>
      <c r="B24" s="121">
        <v>30.700000000000003</v>
      </c>
      <c r="C24" s="121">
        <v>31.533333333333339</v>
      </c>
      <c r="D24" s="121">
        <v>29.358333333333331</v>
      </c>
      <c r="E24" s="121">
        <v>29.577777777777779</v>
      </c>
      <c r="F24" s="121">
        <v>29.994444444444444</v>
      </c>
      <c r="G24" s="121">
        <v>29.994444444444444</v>
      </c>
      <c r="H24" s="121">
        <v>30.044444444444448</v>
      </c>
      <c r="I24" s="121">
        <v>30.766666666666669</v>
      </c>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v>38030</v>
      </c>
      <c r="AK24" s="121">
        <v>68720</v>
      </c>
      <c r="AL24" s="121">
        <v>95075</v>
      </c>
      <c r="AM24" s="121">
        <v>118226</v>
      </c>
      <c r="AN24" s="121">
        <v>152235</v>
      </c>
      <c r="AO24" s="121">
        <v>180961</v>
      </c>
      <c r="AP24" s="121">
        <v>216814.16094101162</v>
      </c>
      <c r="AQ24" s="121">
        <v>253377.47294982424</v>
      </c>
      <c r="AR24" s="121">
        <v>290919.28938657005</v>
      </c>
      <c r="AS24" s="121">
        <v>320269.34943465365</v>
      </c>
      <c r="AT24" s="121">
        <v>351263.49654714717</v>
      </c>
      <c r="AU24" s="121">
        <v>380077.33519220212</v>
      </c>
      <c r="AV24" s="122">
        <v>30.700000000000003</v>
      </c>
      <c r="AW24" s="122">
        <v>31.533333333333339</v>
      </c>
      <c r="AX24" s="122">
        <v>29.358333333333331</v>
      </c>
      <c r="AY24" s="122">
        <v>29.577777777777779</v>
      </c>
      <c r="AZ24" s="122">
        <v>29.994444444444444</v>
      </c>
      <c r="BA24" s="122">
        <v>29.994444444444444</v>
      </c>
      <c r="BB24" s="122">
        <v>30.044444444444448</v>
      </c>
      <c r="BC24" s="122">
        <v>30.766666666666669</v>
      </c>
      <c r="BD24" s="122">
        <v>28.08</v>
      </c>
      <c r="BE24" s="122">
        <v>27.508333333333333</v>
      </c>
      <c r="BF24" s="122">
        <v>27.42</v>
      </c>
      <c r="BG24" s="122">
        <v>26.941666666666666</v>
      </c>
      <c r="BH24" s="122">
        <v>27.194043714257742</v>
      </c>
      <c r="BI24" s="122">
        <v>27.408333333333335</v>
      </c>
      <c r="BJ24" s="122">
        <v>28.108333333333331</v>
      </c>
      <c r="BK24" s="122">
        <v>27.875000000000004</v>
      </c>
      <c r="BL24" s="122">
        <v>27.966666666666669</v>
      </c>
      <c r="BM24" s="122">
        <v>28.849999999999998</v>
      </c>
      <c r="BN24" s="122">
        <v>28.291666666666671</v>
      </c>
      <c r="BO24" s="122">
        <v>29.208333333333332</v>
      </c>
      <c r="BP24" s="122">
        <v>29.058333333333334</v>
      </c>
      <c r="BQ24" s="122">
        <v>30.316093762808254</v>
      </c>
      <c r="BR24" s="122">
        <v>30.863796435545435</v>
      </c>
    </row>
    <row r="25" spans="1:70">
      <c r="A25" s="120" t="s">
        <v>878</v>
      </c>
      <c r="B25" s="121">
        <v>31.249322493224934</v>
      </c>
      <c r="C25" s="121">
        <v>31.249322493224934</v>
      </c>
      <c r="D25" s="121">
        <v>31.249322493224934</v>
      </c>
      <c r="E25" s="121">
        <v>31.249322493224934</v>
      </c>
      <c r="F25" s="121">
        <v>31.168021680216803</v>
      </c>
      <c r="G25" s="121">
        <v>31.168021680216803</v>
      </c>
      <c r="H25" s="121">
        <v>31.168021680216803</v>
      </c>
      <c r="I25" s="121">
        <v>31.168021680216803</v>
      </c>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v>3556</v>
      </c>
      <c r="AK25" s="121">
        <v>5820</v>
      </c>
      <c r="AL25" s="121">
        <v>8345</v>
      </c>
      <c r="AM25" s="121">
        <v>14538</v>
      </c>
      <c r="AN25" s="121">
        <v>18558</v>
      </c>
      <c r="AO25" s="121">
        <v>20672</v>
      </c>
      <c r="AP25" s="121">
        <v>22683.839058988367</v>
      </c>
      <c r="AQ25" s="121">
        <v>27644.527050175751</v>
      </c>
      <c r="AR25" s="121">
        <v>32945.710613429976</v>
      </c>
      <c r="AS25" s="121">
        <v>36043.650565346332</v>
      </c>
      <c r="AT25" s="121">
        <v>41604.503452852856</v>
      </c>
      <c r="AU25" s="121">
        <v>47562.664807797846</v>
      </c>
      <c r="AV25" s="122">
        <v>31.249322493224934</v>
      </c>
      <c r="AW25" s="122">
        <v>31.249322493224934</v>
      </c>
      <c r="AX25" s="122">
        <v>31.249322493224934</v>
      </c>
      <c r="AY25" s="122">
        <v>31.249322493224934</v>
      </c>
      <c r="AZ25" s="122">
        <v>31.168021680216803</v>
      </c>
      <c r="BA25" s="122">
        <v>31.168021680216803</v>
      </c>
      <c r="BB25" s="122">
        <v>31.168021680216803</v>
      </c>
      <c r="BC25" s="122">
        <v>31.168021680216803</v>
      </c>
      <c r="BD25" s="122">
        <v>31.17</v>
      </c>
      <c r="BE25" s="122">
        <v>31.168021680216803</v>
      </c>
      <c r="BF25" s="122">
        <v>31.17</v>
      </c>
      <c r="BG25" s="122">
        <v>31.685950413223143</v>
      </c>
      <c r="BH25" s="122">
        <v>31.681701759875637</v>
      </c>
      <c r="BI25" s="122">
        <v>31.162601626016258</v>
      </c>
      <c r="BJ25" s="122">
        <v>31.162601626016258</v>
      </c>
      <c r="BK25" s="122">
        <v>31.170731707317078</v>
      </c>
      <c r="BL25" s="122">
        <v>33.292682926829272</v>
      </c>
      <c r="BM25" s="122">
        <v>35.463414634146339</v>
      </c>
      <c r="BN25" s="122">
        <v>35.463414634146339</v>
      </c>
      <c r="BO25" s="122">
        <v>36.27642276422764</v>
      </c>
      <c r="BP25" s="122">
        <v>36.27642276422764</v>
      </c>
      <c r="BQ25" s="122">
        <v>36.27642276422764</v>
      </c>
      <c r="BR25" s="122">
        <v>36.275640475145252</v>
      </c>
    </row>
    <row r="26" spans="1:70">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7"/>
      <c r="AK26" s="117"/>
      <c r="AL26" s="117"/>
      <c r="AM26" s="117"/>
      <c r="AN26" s="117"/>
      <c r="AO26" s="123"/>
      <c r="AP26" s="124"/>
      <c r="AQ26" s="124"/>
      <c r="AR26" s="124"/>
      <c r="AS26" s="124"/>
      <c r="AT26" s="124"/>
      <c r="AU26" s="124"/>
      <c r="AV26" s="124"/>
      <c r="AW26" s="124"/>
      <c r="AX26" s="124"/>
      <c r="AY26" s="124"/>
      <c r="AZ26" s="124"/>
      <c r="BA26" s="124"/>
      <c r="BB26" s="124"/>
      <c r="BC26" s="124"/>
      <c r="BD26" s="124"/>
      <c r="BE26" s="124"/>
      <c r="BF26" s="124"/>
      <c r="BG26" s="117"/>
      <c r="BH26" s="117"/>
      <c r="BI26" s="117"/>
      <c r="BJ26" s="117"/>
      <c r="BK26" s="117"/>
      <c r="BL26" s="117"/>
      <c r="BM26" s="117"/>
      <c r="BN26" s="117"/>
      <c r="BO26" s="117"/>
      <c r="BP26" s="117"/>
      <c r="BQ26" s="117"/>
      <c r="BR26" s="117"/>
    </row>
    <row r="27" spans="1:70">
      <c r="A27" s="13" t="s">
        <v>879</v>
      </c>
      <c r="B27" s="113" t="s">
        <v>355</v>
      </c>
      <c r="C27" s="113" t="s">
        <v>356</v>
      </c>
      <c r="D27" s="113" t="s">
        <v>357</v>
      </c>
      <c r="E27" s="113" t="s">
        <v>358</v>
      </c>
      <c r="F27" s="113" t="s">
        <v>359</v>
      </c>
      <c r="G27" s="113" t="s">
        <v>360</v>
      </c>
      <c r="H27" s="113" t="s">
        <v>361</v>
      </c>
      <c r="I27" s="113" t="s">
        <v>362</v>
      </c>
      <c r="J27" s="113" t="s">
        <v>363</v>
      </c>
      <c r="K27" s="113" t="s">
        <v>364</v>
      </c>
      <c r="L27" s="113" t="s">
        <v>365</v>
      </c>
      <c r="M27" s="113" t="s">
        <v>366</v>
      </c>
      <c r="N27" s="113" t="s">
        <v>367</v>
      </c>
      <c r="O27" s="113" t="s">
        <v>368</v>
      </c>
      <c r="P27" s="113" t="s">
        <v>369</v>
      </c>
      <c r="Q27" s="113" t="s">
        <v>370</v>
      </c>
      <c r="R27" s="113" t="s">
        <v>371</v>
      </c>
      <c r="S27" s="113" t="s">
        <v>372</v>
      </c>
      <c r="T27" s="113" t="s">
        <v>373</v>
      </c>
      <c r="U27" s="113" t="s">
        <v>374</v>
      </c>
      <c r="V27" s="113" t="s">
        <v>375</v>
      </c>
      <c r="W27" s="113" t="s">
        <v>376</v>
      </c>
      <c r="X27" s="113" t="s">
        <v>377</v>
      </c>
      <c r="Y27" s="113" t="s">
        <v>378</v>
      </c>
      <c r="Z27" s="113" t="s">
        <v>269</v>
      </c>
      <c r="AA27" s="113" t="s">
        <v>270</v>
      </c>
      <c r="AB27" s="113" t="s">
        <v>271</v>
      </c>
      <c r="AC27" s="113" t="s">
        <v>272</v>
      </c>
      <c r="AD27" s="113" t="s">
        <v>273</v>
      </c>
      <c r="AE27" s="113" t="s">
        <v>274</v>
      </c>
      <c r="AF27" s="113" t="s">
        <v>275</v>
      </c>
      <c r="AG27" s="113" t="s">
        <v>276</v>
      </c>
      <c r="AH27" s="113" t="s">
        <v>277</v>
      </c>
      <c r="AI27" s="113" t="s">
        <v>278</v>
      </c>
      <c r="AJ27" s="113" t="s">
        <v>279</v>
      </c>
      <c r="AK27" s="113" t="s">
        <v>280</v>
      </c>
      <c r="AL27" s="113" t="s">
        <v>281</v>
      </c>
      <c r="AM27" s="113" t="s">
        <v>282</v>
      </c>
      <c r="AN27" s="113" t="s">
        <v>283</v>
      </c>
      <c r="AO27" s="113" t="s">
        <v>284</v>
      </c>
      <c r="AP27" s="113" t="s">
        <v>285</v>
      </c>
      <c r="AQ27" s="113" t="s">
        <v>286</v>
      </c>
      <c r="AR27" s="113" t="s">
        <v>287</v>
      </c>
      <c r="AS27" s="113" t="s">
        <v>288</v>
      </c>
      <c r="AT27" s="113" t="s">
        <v>289</v>
      </c>
      <c r="AU27" s="113" t="s">
        <v>290</v>
      </c>
      <c r="AV27" s="113" t="s">
        <v>850</v>
      </c>
      <c r="AW27" s="113" t="s">
        <v>851</v>
      </c>
      <c r="AX27" s="113" t="s">
        <v>852</v>
      </c>
      <c r="AY27" s="113" t="s">
        <v>853</v>
      </c>
      <c r="AZ27" s="114" t="s">
        <v>854</v>
      </c>
      <c r="BA27" s="114" t="s">
        <v>855</v>
      </c>
      <c r="BB27" s="114" t="s">
        <v>856</v>
      </c>
      <c r="BC27" s="114" t="s">
        <v>857</v>
      </c>
      <c r="BD27" s="114" t="s">
        <v>858</v>
      </c>
      <c r="BE27" s="114" t="s">
        <v>859</v>
      </c>
      <c r="BF27" s="114" t="s">
        <v>860</v>
      </c>
      <c r="BG27" s="114" t="s">
        <v>861</v>
      </c>
      <c r="BH27" s="114" t="s">
        <v>862</v>
      </c>
      <c r="BI27" s="114" t="s">
        <v>863</v>
      </c>
      <c r="BJ27" s="114" t="s">
        <v>864</v>
      </c>
      <c r="BK27" s="114" t="s">
        <v>865</v>
      </c>
      <c r="BL27" s="114" t="s">
        <v>866</v>
      </c>
      <c r="BM27" s="114" t="s">
        <v>867</v>
      </c>
      <c r="BN27" s="114" t="s">
        <v>868</v>
      </c>
      <c r="BO27" s="114" t="s">
        <v>869</v>
      </c>
      <c r="BP27" s="114" t="s">
        <v>870</v>
      </c>
      <c r="BQ27" s="114" t="s">
        <v>871</v>
      </c>
      <c r="BR27" s="114" t="s">
        <v>872</v>
      </c>
    </row>
    <row r="28" spans="1:70">
      <c r="A28" s="120" t="s">
        <v>873</v>
      </c>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v>39209</v>
      </c>
      <c r="AN28" s="121">
        <v>37101</v>
      </c>
      <c r="AO28" s="121">
        <v>35607</v>
      </c>
      <c r="AP28" s="125">
        <v>30244.514464594129</v>
      </c>
      <c r="AQ28" s="125">
        <v>27625.064996344085</v>
      </c>
      <c r="AR28" s="125">
        <v>24879.707015637443</v>
      </c>
      <c r="AS28" s="125">
        <v>21854.987785954232</v>
      </c>
      <c r="AT28" s="125">
        <v>18523.689926470295</v>
      </c>
      <c r="AU28" s="125">
        <v>16710.286584795202</v>
      </c>
      <c r="AV28" s="126">
        <v>60.458666666666673</v>
      </c>
      <c r="AW28" s="126">
        <v>59.962666666666664</v>
      </c>
      <c r="AX28" s="126">
        <v>59.962666666666664</v>
      </c>
      <c r="AY28" s="126">
        <v>60.080000000000005</v>
      </c>
      <c r="AZ28" s="126">
        <v>60.080000000000005</v>
      </c>
      <c r="BA28" s="126">
        <v>61.933333333333337</v>
      </c>
      <c r="BB28" s="126">
        <v>61.933333333333337</v>
      </c>
      <c r="BC28" s="126">
        <v>61.933333333333337</v>
      </c>
      <c r="BD28" s="126">
        <v>60.516522225384094</v>
      </c>
      <c r="BE28" s="126">
        <v>62.4</v>
      </c>
      <c r="BF28" s="126">
        <v>62.48</v>
      </c>
      <c r="BG28" s="126">
        <v>72.551999999999992</v>
      </c>
      <c r="BH28" s="126">
        <v>73.680225890111217</v>
      </c>
      <c r="BI28" s="126">
        <v>74.384</v>
      </c>
      <c r="BJ28" s="126">
        <v>74.967999999999989</v>
      </c>
      <c r="BK28" s="126">
        <v>75.512</v>
      </c>
      <c r="BL28" s="126">
        <v>76.751999999999995</v>
      </c>
      <c r="BM28" s="126">
        <v>77.344000000000008</v>
      </c>
      <c r="BN28" s="126">
        <v>80.183999999999997</v>
      </c>
      <c r="BO28" s="126">
        <v>84.434539250177778</v>
      </c>
      <c r="BP28" s="126">
        <v>82.792000000000002</v>
      </c>
      <c r="BQ28" s="126">
        <v>95.142348553877042</v>
      </c>
      <c r="BR28" s="126">
        <v>96.736552482859452</v>
      </c>
    </row>
    <row r="29" spans="1:70">
      <c r="A29" s="120" t="s">
        <v>874</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v>5377</v>
      </c>
      <c r="AN29" s="121">
        <v>5326</v>
      </c>
      <c r="AO29" s="121">
        <v>4945</v>
      </c>
      <c r="AP29" s="125">
        <v>4650.5651986183066</v>
      </c>
      <c r="AQ29" s="125">
        <v>5696.359468288244</v>
      </c>
      <c r="AR29" s="125">
        <v>5508.2889652195272</v>
      </c>
      <c r="AS29" s="125">
        <v>5091.4123894111608</v>
      </c>
      <c r="AT29" s="125">
        <v>4977.1417172357951</v>
      </c>
      <c r="AU29" s="125">
        <v>4924.276980669044</v>
      </c>
      <c r="AV29" s="126">
        <v>43.630252100840337</v>
      </c>
      <c r="AW29" s="126">
        <v>43.630252100840337</v>
      </c>
      <c r="AX29" s="126">
        <v>43.630252100840337</v>
      </c>
      <c r="AY29" s="126">
        <v>44.62605042016807</v>
      </c>
      <c r="AZ29" s="126">
        <v>44.62605042016807</v>
      </c>
      <c r="BA29" s="126">
        <v>44.62605042016807</v>
      </c>
      <c r="BB29" s="126">
        <v>44.62605042016807</v>
      </c>
      <c r="BC29" s="126">
        <v>44.62605042016807</v>
      </c>
      <c r="BD29" s="126">
        <v>44.367885790679907</v>
      </c>
      <c r="BE29" s="126">
        <v>47.27731092436975</v>
      </c>
      <c r="BF29" s="126">
        <v>47.65</v>
      </c>
      <c r="BG29" s="126">
        <v>53.12605042016807</v>
      </c>
      <c r="BH29" s="126">
        <v>54.551327349121472</v>
      </c>
      <c r="BI29" s="126">
        <v>54.647058823529413</v>
      </c>
      <c r="BJ29" s="126">
        <v>55.319327731092436</v>
      </c>
      <c r="BK29" s="126">
        <v>55.067226890756309</v>
      </c>
      <c r="BL29" s="126">
        <v>56.428571428571438</v>
      </c>
      <c r="BM29" s="126">
        <v>55.924369747899156</v>
      </c>
      <c r="BN29" s="126">
        <v>55.983193277310932</v>
      </c>
      <c r="BO29" s="126">
        <v>56.994214154411772</v>
      </c>
      <c r="BP29" s="126">
        <v>55.243697478991592</v>
      </c>
      <c r="BQ29" s="126">
        <v>52.5</v>
      </c>
      <c r="BR29" s="126">
        <v>58.543790143964564</v>
      </c>
    </row>
    <row r="30" spans="1:70">
      <c r="A30" s="120" t="s">
        <v>875</v>
      </c>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7">
        <v>44586</v>
      </c>
      <c r="AN30" s="127">
        <v>42427</v>
      </c>
      <c r="AO30" s="127">
        <v>40552</v>
      </c>
      <c r="AP30" s="127">
        <v>34895.079663212433</v>
      </c>
      <c r="AQ30" s="127">
        <v>33321.424464632328</v>
      </c>
      <c r="AR30" s="127">
        <v>30387.995980856969</v>
      </c>
      <c r="AS30" s="127">
        <v>26946.400175365394</v>
      </c>
      <c r="AT30" s="127">
        <v>23500.831643706089</v>
      </c>
      <c r="AU30" s="127">
        <v>21634.563565464246</v>
      </c>
      <c r="AV30" s="128">
        <v>74.330578512396698</v>
      </c>
      <c r="AW30" s="126">
        <v>74.330578512396698</v>
      </c>
      <c r="AX30" s="126">
        <v>74.330578512396698</v>
      </c>
      <c r="AY30" s="126">
        <v>74.338842975206617</v>
      </c>
      <c r="AZ30" s="126">
        <v>74.338842975206617</v>
      </c>
      <c r="BA30" s="126">
        <v>77.611570247933884</v>
      </c>
      <c r="BB30" s="126">
        <v>77.611570247933884</v>
      </c>
      <c r="BC30" s="126">
        <v>77.611570247933884</v>
      </c>
      <c r="BD30" s="126">
        <v>55.082644628099182</v>
      </c>
      <c r="BE30" s="126">
        <v>58.347107438016529</v>
      </c>
      <c r="BF30" s="126">
        <v>54.31</v>
      </c>
      <c r="BG30" s="126">
        <v>54.61983471074381</v>
      </c>
      <c r="BH30" s="126">
        <v>55.904404873477048</v>
      </c>
      <c r="BI30" s="126">
        <v>56.95867768595042</v>
      </c>
      <c r="BJ30" s="126">
        <v>59.669421487603309</v>
      </c>
      <c r="BK30" s="126">
        <v>63.231404958677693</v>
      </c>
      <c r="BL30" s="126">
        <v>61.33884297520661</v>
      </c>
      <c r="BM30" s="126">
        <v>60.438016528925615</v>
      </c>
      <c r="BN30" s="126">
        <v>70.710743801652896</v>
      </c>
      <c r="BO30" s="126">
        <v>68.741017441860464</v>
      </c>
      <c r="BP30" s="126">
        <v>68.88429752066115</v>
      </c>
      <c r="BQ30" s="126">
        <v>72.908246689771602</v>
      </c>
      <c r="BR30" s="126">
        <v>74.600546099290767</v>
      </c>
    </row>
    <row r="31" spans="1:70">
      <c r="A31" s="120" t="s">
        <v>876</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v>335434</v>
      </c>
      <c r="AN31" s="121">
        <v>312671</v>
      </c>
      <c r="AO31" s="121">
        <v>306803</v>
      </c>
      <c r="AP31" s="125">
        <v>290473.65889464598</v>
      </c>
      <c r="AQ31" s="125">
        <v>270435.52017064427</v>
      </c>
      <c r="AR31" s="125">
        <v>256436.36753016213</v>
      </c>
      <c r="AS31" s="125">
        <v>258333.53993696845</v>
      </c>
      <c r="AT31" s="125">
        <v>253906.20778824401</v>
      </c>
      <c r="AU31" s="125">
        <v>228720.50141940583</v>
      </c>
      <c r="AV31" s="126">
        <v>56.030303030303031</v>
      </c>
      <c r="AW31" s="126">
        <v>47.369146005509641</v>
      </c>
      <c r="AX31" s="126">
        <v>47.369146005509641</v>
      </c>
      <c r="AY31" s="126">
        <v>47.369146005509641</v>
      </c>
      <c r="AZ31" s="126">
        <v>49.275482093663918</v>
      </c>
      <c r="BA31" s="126">
        <v>49.275482093663918</v>
      </c>
      <c r="BB31" s="126">
        <v>49.275482093663918</v>
      </c>
      <c r="BC31" s="126">
        <v>48.89807162534435</v>
      </c>
      <c r="BD31" s="126">
        <v>47.983471074380169</v>
      </c>
      <c r="BE31" s="126">
        <v>49.446280991735534</v>
      </c>
      <c r="BF31" s="126">
        <v>49.71</v>
      </c>
      <c r="BG31" s="126">
        <v>48.190082644628106</v>
      </c>
      <c r="BH31" s="126">
        <v>48.093594169543536</v>
      </c>
      <c r="BI31" s="126">
        <v>48.033057851239668</v>
      </c>
      <c r="BJ31" s="126">
        <v>47.710743801652889</v>
      </c>
      <c r="BK31" s="126">
        <v>47.710743801652889</v>
      </c>
      <c r="BL31" s="126">
        <v>47.280991735537192</v>
      </c>
      <c r="BM31" s="126">
        <v>48.090909090909093</v>
      </c>
      <c r="BN31" s="126">
        <v>47.97520661157025</v>
      </c>
      <c r="BO31" s="126">
        <v>47.707988980716252</v>
      </c>
      <c r="BP31" s="126">
        <v>48.396694214876035</v>
      </c>
      <c r="BQ31" s="126">
        <v>39.907169783964044</v>
      </c>
      <c r="BR31" s="126">
        <v>30.244413437801867</v>
      </c>
    </row>
    <row r="32" spans="1:70">
      <c r="A32" s="120" t="s">
        <v>877</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v>111480</v>
      </c>
      <c r="AN32" s="121">
        <v>104157</v>
      </c>
      <c r="AO32" s="121">
        <v>96509</v>
      </c>
      <c r="AP32" s="125">
        <v>92455.335492227954</v>
      </c>
      <c r="AQ32" s="125">
        <v>82720.703976265504</v>
      </c>
      <c r="AR32" s="125">
        <v>76337.443536622595</v>
      </c>
      <c r="AS32" s="125">
        <v>71754.144428399188</v>
      </c>
      <c r="AT32" s="125">
        <v>65492.237471423963</v>
      </c>
      <c r="AU32" s="125">
        <v>60226.612914806079</v>
      </c>
      <c r="AV32" s="126">
        <v>35.016666666666673</v>
      </c>
      <c r="AW32" s="126">
        <v>38.283333333333331</v>
      </c>
      <c r="AX32" s="126">
        <v>38.283333333333331</v>
      </c>
      <c r="AY32" s="126">
        <v>38.283333333333331</v>
      </c>
      <c r="AZ32" s="126">
        <v>39.366666666666667</v>
      </c>
      <c r="BA32" s="126">
        <v>39.366666666666667</v>
      </c>
      <c r="BB32" s="126">
        <v>39.366666666666667</v>
      </c>
      <c r="BC32" s="126">
        <v>41.908333333333331</v>
      </c>
      <c r="BD32" s="126">
        <v>40.583333333333336</v>
      </c>
      <c r="BE32" s="126">
        <v>39.750000000000007</v>
      </c>
      <c r="BF32" s="126">
        <v>42.28</v>
      </c>
      <c r="BG32" s="126">
        <v>43.150000000000006</v>
      </c>
      <c r="BH32" s="126">
        <v>43.549402997855168</v>
      </c>
      <c r="BI32" s="126">
        <v>43.891666666666673</v>
      </c>
      <c r="BJ32" s="126">
        <v>46.4</v>
      </c>
      <c r="BK32" s="126">
        <v>46.4</v>
      </c>
      <c r="BL32" s="126">
        <v>46.550000000000004</v>
      </c>
      <c r="BM32" s="126">
        <v>48.033333333333339</v>
      </c>
      <c r="BN32" s="126">
        <v>51.491666666666667</v>
      </c>
      <c r="BO32" s="126">
        <v>53.152720212004184</v>
      </c>
      <c r="BP32" s="126">
        <v>52.883333333333333</v>
      </c>
      <c r="BQ32" s="126">
        <v>58.551016624865731</v>
      </c>
      <c r="BR32" s="126">
        <v>63.093107222136169</v>
      </c>
    </row>
    <row r="33" spans="1:70">
      <c r="A33" s="120" t="s">
        <v>878</v>
      </c>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7">
        <v>446914</v>
      </c>
      <c r="AN33" s="127">
        <v>416828</v>
      </c>
      <c r="AO33" s="127">
        <v>403312</v>
      </c>
      <c r="AP33" s="127">
        <v>382928.99438687391</v>
      </c>
      <c r="AQ33" s="127">
        <v>353156.22414690978</v>
      </c>
      <c r="AR33" s="127">
        <v>332773.81106678472</v>
      </c>
      <c r="AS33" s="127">
        <v>330087.68436536763</v>
      </c>
      <c r="AT33" s="127">
        <v>319398.44525966799</v>
      </c>
      <c r="AU33" s="127">
        <v>288947.11433421192</v>
      </c>
      <c r="AV33" s="128">
        <v>44.474254742547423</v>
      </c>
      <c r="AW33" s="126">
        <v>44.474254742547423</v>
      </c>
      <c r="AX33" s="126">
        <v>44.474254742547423</v>
      </c>
      <c r="AY33" s="126">
        <v>44.474254742547423</v>
      </c>
      <c r="AZ33" s="126">
        <v>38.880758807588073</v>
      </c>
      <c r="BA33" s="126">
        <v>38.880758807588073</v>
      </c>
      <c r="BB33" s="126">
        <v>38.880758807588073</v>
      </c>
      <c r="BC33" s="126">
        <v>38.880758807588073</v>
      </c>
      <c r="BD33" s="126">
        <v>38.880758807588073</v>
      </c>
      <c r="BE33" s="126">
        <v>38.878048780487809</v>
      </c>
      <c r="BF33" s="126">
        <v>38.880000000000003</v>
      </c>
      <c r="BG33" s="126">
        <v>39.520661157024797</v>
      </c>
      <c r="BH33" s="126">
        <v>39.522475206611567</v>
      </c>
      <c r="BI33" s="126">
        <v>38.878048780487809</v>
      </c>
      <c r="BJ33" s="126">
        <v>42.878048780487809</v>
      </c>
      <c r="BK33" s="126">
        <v>42.878048780487809</v>
      </c>
      <c r="BL33" s="126">
        <v>42.878048780487809</v>
      </c>
      <c r="BM33" s="126">
        <v>42.878048780487809</v>
      </c>
      <c r="BN33" s="126">
        <v>43.211382113821138</v>
      </c>
      <c r="BO33" s="126">
        <v>43.213166666666666</v>
      </c>
      <c r="BP33" s="126">
        <v>43.211382113821138</v>
      </c>
      <c r="BQ33" s="126">
        <v>43.213166666666666</v>
      </c>
      <c r="BR33" s="126">
        <v>44.87983333333333</v>
      </c>
    </row>
    <row r="34" spans="1:70">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29"/>
      <c r="AN34" s="129"/>
      <c r="AO34" s="129"/>
      <c r="AP34" s="129"/>
      <c r="AQ34" s="129"/>
      <c r="AR34" s="129"/>
      <c r="AS34" s="129"/>
      <c r="AT34" s="129"/>
      <c r="AU34" s="129"/>
      <c r="AV34" s="129"/>
      <c r="AW34" s="129"/>
      <c r="AX34" s="129"/>
      <c r="AY34" s="129"/>
      <c r="AZ34" s="129"/>
      <c r="BA34" s="129"/>
      <c r="BB34" s="129"/>
      <c r="BC34" s="129"/>
    </row>
    <row r="35" spans="1:70">
      <c r="A35" s="108" t="s">
        <v>880</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10"/>
      <c r="AZ35" s="110"/>
      <c r="BA35" s="110"/>
      <c r="BB35" s="110"/>
      <c r="BC35" s="110"/>
      <c r="BD35" s="110"/>
      <c r="BE35" s="110"/>
      <c r="BF35" s="110"/>
      <c r="BG35" s="110"/>
      <c r="BH35" s="110"/>
      <c r="BI35" s="110"/>
      <c r="BJ35" s="110"/>
      <c r="BK35" s="111"/>
      <c r="BL35" s="111"/>
      <c r="BM35" s="111"/>
      <c r="BN35" s="111"/>
      <c r="BO35" s="111"/>
      <c r="BP35" s="111"/>
      <c r="BQ35" s="111"/>
      <c r="BR35" s="111"/>
    </row>
    <row r="37" spans="1:70">
      <c r="AV37" s="431" t="s">
        <v>881</v>
      </c>
      <c r="AW37" s="432"/>
      <c r="AX37" s="432"/>
      <c r="AY37" s="433"/>
    </row>
    <row r="38" spans="1:70">
      <c r="A38" s="13" t="s">
        <v>882</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t="s">
        <v>883</v>
      </c>
      <c r="AW38" s="113" t="s">
        <v>884</v>
      </c>
      <c r="AX38" s="113" t="s">
        <v>885</v>
      </c>
      <c r="AY38" s="114" t="s">
        <v>470</v>
      </c>
    </row>
    <row r="39" spans="1:70">
      <c r="A39" s="120" t="s">
        <v>415</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16">
        <v>0</v>
      </c>
      <c r="AW39" s="116">
        <v>44.95000000000001</v>
      </c>
      <c r="AX39" s="116">
        <v>0</v>
      </c>
      <c r="AY39" s="116">
        <v>44.95000000000001</v>
      </c>
    </row>
    <row r="40" spans="1:70">
      <c r="A40" s="120" t="s">
        <v>469</v>
      </c>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16">
        <v>0</v>
      </c>
      <c r="AW40" s="116">
        <v>45</v>
      </c>
      <c r="AX40" s="116">
        <v>0</v>
      </c>
      <c r="AY40" s="116">
        <v>45</v>
      </c>
    </row>
    <row r="41" spans="1:70">
      <c r="A41" s="120" t="s">
        <v>409</v>
      </c>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16">
        <v>0</v>
      </c>
      <c r="AW41" s="116">
        <v>56.666666666666664</v>
      </c>
      <c r="AX41" s="116">
        <v>0</v>
      </c>
      <c r="AY41" s="116">
        <v>56.666666666666664</v>
      </c>
    </row>
    <row r="42" spans="1:70">
      <c r="A42" s="120" t="s">
        <v>83</v>
      </c>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16">
        <v>3.6386111111111115</v>
      </c>
      <c r="AW42" s="116">
        <v>52.99</v>
      </c>
      <c r="AX42" s="116">
        <v>0</v>
      </c>
      <c r="AY42" s="116">
        <v>56.628611111111113</v>
      </c>
    </row>
    <row r="43" spans="1:70">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30"/>
      <c r="AW43" s="131"/>
      <c r="AX43" s="131"/>
      <c r="AY43" s="132"/>
    </row>
    <row r="44" spans="1:70">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431" t="s">
        <v>886</v>
      </c>
      <c r="AW44" s="432"/>
      <c r="AX44" s="432"/>
      <c r="AY44" s="433"/>
    </row>
    <row r="45" spans="1:70">
      <c r="A45" s="13" t="s">
        <v>882</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t="s">
        <v>883</v>
      </c>
      <c r="AW45" s="113" t="s">
        <v>884</v>
      </c>
      <c r="AX45" s="113" t="s">
        <v>885</v>
      </c>
      <c r="AY45" s="113" t="s">
        <v>470</v>
      </c>
    </row>
    <row r="46" spans="1:70">
      <c r="A46" s="120" t="s">
        <v>415</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33">
        <v>0</v>
      </c>
      <c r="AW46" s="133">
        <v>51.666666666666664</v>
      </c>
      <c r="AX46" s="133">
        <v>0</v>
      </c>
      <c r="AY46" s="133">
        <v>51.666666666666664</v>
      </c>
    </row>
    <row r="47" spans="1:70">
      <c r="A47" s="120" t="s">
        <v>469</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33">
        <v>0</v>
      </c>
      <c r="AW47" s="133">
        <v>50.783333333333339</v>
      </c>
      <c r="AX47" s="133">
        <v>0</v>
      </c>
      <c r="AY47" s="133">
        <v>51.476388888888891</v>
      </c>
    </row>
    <row r="48" spans="1:70">
      <c r="A48" s="120" t="s">
        <v>108</v>
      </c>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33">
        <v>0</v>
      </c>
      <c r="AW48" s="133">
        <v>61.333333333333336</v>
      </c>
      <c r="AX48" s="133">
        <v>0</v>
      </c>
      <c r="AY48" s="133">
        <v>61.333333333333336</v>
      </c>
    </row>
    <row r="49" spans="1:67">
      <c r="A49" s="120" t="s">
        <v>83</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33">
        <v>-1.3888888888888888</v>
      </c>
      <c r="AW49" s="133">
        <v>29.989999999999995</v>
      </c>
      <c r="AX49" s="133">
        <v>0</v>
      </c>
      <c r="AY49" s="133">
        <v>36.156666666666659</v>
      </c>
    </row>
    <row r="50" spans="1:67">
      <c r="A50" s="120" t="s">
        <v>704</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33">
        <v>0</v>
      </c>
      <c r="AW50" s="133">
        <v>50</v>
      </c>
      <c r="AX50" s="133">
        <v>2</v>
      </c>
      <c r="AY50" s="133">
        <v>50</v>
      </c>
    </row>
    <row r="52" spans="1:67">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431" t="s">
        <v>886</v>
      </c>
      <c r="AW52" s="432"/>
      <c r="AX52" s="432"/>
      <c r="AY52" s="432"/>
      <c r="AZ52" s="433"/>
    </row>
    <row r="53" spans="1:67">
      <c r="A53" s="13" t="s">
        <v>882</v>
      </c>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t="s">
        <v>853</v>
      </c>
      <c r="AW53" s="113" t="s">
        <v>854</v>
      </c>
      <c r="AX53" s="113" t="s">
        <v>855</v>
      </c>
      <c r="AY53" s="113" t="s">
        <v>856</v>
      </c>
      <c r="AZ53" s="113" t="s">
        <v>857</v>
      </c>
      <c r="BA53" s="113" t="s">
        <v>858</v>
      </c>
      <c r="BB53" s="113" t="s">
        <v>859</v>
      </c>
      <c r="BC53" s="113" t="s">
        <v>860</v>
      </c>
      <c r="BD53" s="113" t="s">
        <v>861</v>
      </c>
      <c r="BE53" s="113" t="s">
        <v>862</v>
      </c>
      <c r="BF53" s="113" t="s">
        <v>863</v>
      </c>
      <c r="BG53" s="113" t="s">
        <v>864</v>
      </c>
      <c r="BH53" s="113" t="s">
        <v>865</v>
      </c>
      <c r="BI53" s="113" t="s">
        <v>887</v>
      </c>
      <c r="BJ53" s="113" t="s">
        <v>867</v>
      </c>
      <c r="BK53" s="113" t="s">
        <v>868</v>
      </c>
      <c r="BL53" s="114" t="s">
        <v>869</v>
      </c>
      <c r="BM53" s="114" t="s">
        <v>870</v>
      </c>
      <c r="BN53" s="114" t="s">
        <v>871</v>
      </c>
      <c r="BO53" s="114" t="s">
        <v>872</v>
      </c>
    </row>
    <row r="54" spans="1:67">
      <c r="A54" s="120" t="s">
        <v>873</v>
      </c>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33">
        <v>35.826666666666668</v>
      </c>
      <c r="AW54" s="133">
        <v>35.826666666666668</v>
      </c>
      <c r="AX54" s="133">
        <v>35.826666666666668</v>
      </c>
      <c r="AY54" s="133">
        <v>34.92</v>
      </c>
      <c r="AZ54" s="133">
        <v>34.92</v>
      </c>
      <c r="BA54" s="133">
        <v>34.79</v>
      </c>
      <c r="BB54" s="133">
        <v>31.994666666666667</v>
      </c>
      <c r="BC54" s="133">
        <v>32.03</v>
      </c>
      <c r="BD54" s="133">
        <v>30.007999999999999</v>
      </c>
      <c r="BE54" s="133">
        <v>27.078778316998203</v>
      </c>
      <c r="BF54" s="133">
        <v>25.552</v>
      </c>
      <c r="BG54" s="133">
        <v>25.639999999999997</v>
      </c>
      <c r="BH54" s="133">
        <v>26.863999999999997</v>
      </c>
      <c r="BI54" s="133">
        <v>25.96</v>
      </c>
      <c r="BJ54" s="133">
        <v>26.768000000000001</v>
      </c>
      <c r="BK54" s="133">
        <v>27.74</v>
      </c>
      <c r="BL54" s="133">
        <v>28.345197243969455</v>
      </c>
      <c r="BM54" s="133">
        <v>27.48</v>
      </c>
      <c r="BN54" s="133">
        <v>28.614042727137779</v>
      </c>
      <c r="BO54" s="133">
        <v>29.308083311368772</v>
      </c>
    </row>
    <row r="55" spans="1:67">
      <c r="A55" s="120" t="s">
        <v>874</v>
      </c>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33">
        <v>38.899159663865547</v>
      </c>
      <c r="AW55" s="133">
        <v>39.201680672268907</v>
      </c>
      <c r="AX55" s="133">
        <v>34.030812324929975</v>
      </c>
      <c r="AY55" s="133">
        <v>33.291316526610643</v>
      </c>
      <c r="AZ55" s="133">
        <v>33.386554621848738</v>
      </c>
      <c r="BA55" s="133">
        <v>33.5</v>
      </c>
      <c r="BB55" s="133">
        <v>34.436974789915972</v>
      </c>
      <c r="BC55" s="133">
        <v>41.71</v>
      </c>
      <c r="BD55" s="133">
        <v>42.52100840336135</v>
      </c>
      <c r="BE55" s="133">
        <v>43.663380124777184</v>
      </c>
      <c r="BF55" s="133">
        <v>38.924369747899163</v>
      </c>
      <c r="BG55" s="133">
        <v>42.134453781512605</v>
      </c>
      <c r="BH55" s="133">
        <v>39.151260504201687</v>
      </c>
      <c r="BI55" s="133">
        <v>38.159663865546214</v>
      </c>
      <c r="BJ55" s="133">
        <v>38.87394957983193</v>
      </c>
      <c r="BK55" s="133">
        <v>38.76</v>
      </c>
      <c r="BL55" s="133">
        <v>43.544321895424844</v>
      </c>
      <c r="BM55" s="133">
        <v>40.294117647058826</v>
      </c>
      <c r="BN55" s="133">
        <v>41.853107909830598</v>
      </c>
      <c r="BO55" s="133">
        <v>43.279286908561872</v>
      </c>
    </row>
    <row r="56" spans="1:67">
      <c r="A56" s="120" t="s">
        <v>875</v>
      </c>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33">
        <v>47.950413223140494</v>
      </c>
      <c r="AW56" s="133">
        <v>47.950413223140494</v>
      </c>
      <c r="AX56" s="133">
        <v>47.123966942148762</v>
      </c>
      <c r="AY56" s="133">
        <v>46.429752066115711</v>
      </c>
      <c r="AZ56" s="133">
        <v>45.578512396694222</v>
      </c>
      <c r="BA56" s="133">
        <v>43.69</v>
      </c>
      <c r="BB56" s="133">
        <v>44.371900826446279</v>
      </c>
      <c r="BC56" s="133">
        <v>45.23</v>
      </c>
      <c r="BD56" s="133">
        <v>44.677685950413228</v>
      </c>
      <c r="BE56" s="133">
        <v>45.729633100767124</v>
      </c>
      <c r="BF56" s="133">
        <v>45.644628099173552</v>
      </c>
      <c r="BG56" s="133">
        <v>45.752066115702483</v>
      </c>
      <c r="BH56" s="133">
        <v>44.347107438016529</v>
      </c>
      <c r="BI56" s="133">
        <v>44.727272727272727</v>
      </c>
      <c r="BJ56" s="133">
        <v>42.760330578512402</v>
      </c>
      <c r="BK56" s="133">
        <v>44.59</v>
      </c>
      <c r="BL56" s="133">
        <v>45.051466034552718</v>
      </c>
      <c r="BM56" s="133">
        <v>44.809917355371901</v>
      </c>
      <c r="BN56" s="133">
        <v>46.257212068551254</v>
      </c>
      <c r="BO56" s="133">
        <v>46.356863281428069</v>
      </c>
    </row>
    <row r="57" spans="1:67">
      <c r="A57" s="120" t="s">
        <v>876</v>
      </c>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33">
        <v>57.606060606060609</v>
      </c>
      <c r="AW57" s="133">
        <v>53.837465564738288</v>
      </c>
      <c r="AX57" s="133">
        <v>52.217630853994493</v>
      </c>
      <c r="AY57" s="133">
        <v>51.082644628099175</v>
      </c>
      <c r="AZ57" s="133">
        <v>49.900826446280988</v>
      </c>
      <c r="BA57" s="133">
        <v>51.31</v>
      </c>
      <c r="BB57" s="133">
        <v>53.735537190082646</v>
      </c>
      <c r="BC57" s="133">
        <v>52.02</v>
      </c>
      <c r="BD57" s="133">
        <v>45.363636363636367</v>
      </c>
      <c r="BE57" s="133">
        <v>39.597238204833154</v>
      </c>
      <c r="BF57" s="133">
        <v>40.991735537190088</v>
      </c>
      <c r="BG57" s="133">
        <v>39.917355371900825</v>
      </c>
      <c r="BH57" s="133">
        <v>36.512396694214878</v>
      </c>
      <c r="BI57" s="133">
        <v>34.743801652892564</v>
      </c>
      <c r="BJ57" s="133">
        <v>34.867768595041319</v>
      </c>
      <c r="BK57" s="133">
        <v>34.090000000000003</v>
      </c>
      <c r="BL57" s="133">
        <v>34.415059687786957</v>
      </c>
      <c r="BM57" s="133">
        <v>35.851239669421489</v>
      </c>
      <c r="BN57" s="133">
        <v>36.986733362331449</v>
      </c>
      <c r="BO57" s="133">
        <v>38.305606239490537</v>
      </c>
    </row>
    <row r="58" spans="1:67">
      <c r="A58" s="120" t="s">
        <v>877</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33">
        <v>42.536111111111111</v>
      </c>
      <c r="AW58" s="133">
        <v>41.313888888888897</v>
      </c>
      <c r="AX58" s="133">
        <v>48.11666666666666</v>
      </c>
      <c r="AY58" s="133">
        <v>49.638888888888886</v>
      </c>
      <c r="AZ58" s="133">
        <v>48.572222222222223</v>
      </c>
      <c r="BA58" s="133">
        <v>42.93</v>
      </c>
      <c r="BB58" s="133">
        <v>39.06388888888889</v>
      </c>
      <c r="BC58" s="133">
        <v>38.229999999999997</v>
      </c>
      <c r="BD58" s="133">
        <v>40.116666666666667</v>
      </c>
      <c r="BE58" s="133">
        <v>41.082677243582047</v>
      </c>
      <c r="BF58" s="133">
        <v>40.458333333333336</v>
      </c>
      <c r="BG58" s="133">
        <v>38.43333333333333</v>
      </c>
      <c r="BH58" s="133">
        <v>38.341666666666669</v>
      </c>
      <c r="BI58" s="133">
        <v>36.758333333333333</v>
      </c>
      <c r="BJ58" s="133">
        <v>38.883333333333333</v>
      </c>
      <c r="BK58" s="133">
        <v>39.54</v>
      </c>
      <c r="BL58" s="133">
        <v>37.212938788332508</v>
      </c>
      <c r="BM58" s="133">
        <v>35.050000000000004</v>
      </c>
      <c r="BN58" s="133">
        <v>34.971832587125981</v>
      </c>
      <c r="BO58" s="133">
        <v>33.397701661074734</v>
      </c>
    </row>
    <row r="59" spans="1:67" ht="17.25" customHeight="1">
      <c r="A59" s="120" t="s">
        <v>878</v>
      </c>
      <c r="AV59" s="133">
        <v>41.010840108401084</v>
      </c>
      <c r="AW59" s="133">
        <v>39.550135501355015</v>
      </c>
      <c r="AX59" s="133">
        <v>40.636856368563684</v>
      </c>
      <c r="AY59" s="133">
        <v>41.75067750677507</v>
      </c>
      <c r="AZ59" s="133">
        <v>41.569105691056905</v>
      </c>
      <c r="BA59" s="133">
        <v>41.75</v>
      </c>
      <c r="BB59" s="133">
        <v>43.943089430894311</v>
      </c>
      <c r="BC59" s="133">
        <v>43.67</v>
      </c>
      <c r="BD59" s="133">
        <v>43.512396694214878</v>
      </c>
      <c r="BE59" s="133">
        <v>43.287725742271199</v>
      </c>
      <c r="BF59" s="133">
        <v>42.357723577235774</v>
      </c>
      <c r="BG59" s="133">
        <v>42</v>
      </c>
      <c r="BH59" s="133">
        <v>41.617886178861788</v>
      </c>
      <c r="BI59" s="133">
        <v>42.447154471544714</v>
      </c>
      <c r="BJ59" s="133">
        <v>42.780487804878049</v>
      </c>
      <c r="BK59" s="133">
        <v>41.72</v>
      </c>
      <c r="BL59" s="133">
        <v>41.741644083107502</v>
      </c>
      <c r="BM59" s="133">
        <v>37.747967479674799</v>
      </c>
      <c r="BN59" s="133">
        <v>37.747967479674799</v>
      </c>
      <c r="BO59" s="133">
        <v>37.061728395061728</v>
      </c>
    </row>
    <row r="60" spans="1:67" ht="17.25" customHeight="1">
      <c r="AV60" s="134"/>
      <c r="AW60" s="134"/>
      <c r="AX60" s="134"/>
      <c r="AY60" s="134"/>
      <c r="AZ60" s="134"/>
    </row>
    <row r="61" spans="1:67">
      <c r="AV61" s="431" t="s">
        <v>888</v>
      </c>
      <c r="AW61" s="432"/>
      <c r="AX61" s="432"/>
      <c r="AY61" s="433"/>
      <c r="AZ61" s="135"/>
    </row>
    <row r="62" spans="1:67">
      <c r="A62" s="13" t="s">
        <v>889</v>
      </c>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t="s">
        <v>883</v>
      </c>
      <c r="AW62" s="113" t="s">
        <v>884</v>
      </c>
      <c r="AX62" s="113" t="s">
        <v>885</v>
      </c>
      <c r="AY62" s="113" t="s">
        <v>470</v>
      </c>
    </row>
    <row r="63" spans="1:67">
      <c r="A63" s="120" t="s">
        <v>469</v>
      </c>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33">
        <v>0</v>
      </c>
      <c r="AW63" s="133">
        <v>40</v>
      </c>
      <c r="AX63" s="133">
        <v>0</v>
      </c>
      <c r="AY63" s="133">
        <v>40</v>
      </c>
    </row>
    <row r="64" spans="1:67">
      <c r="A64" s="120" t="s">
        <v>83</v>
      </c>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33">
        <v>0.68555555555555558</v>
      </c>
      <c r="AW64" s="133">
        <v>43.19</v>
      </c>
      <c r="AX64" s="133">
        <v>0</v>
      </c>
      <c r="AY64" s="133">
        <v>43.87555555555555</v>
      </c>
    </row>
    <row r="65" spans="1:70">
      <c r="A65" s="120" t="s">
        <v>108</v>
      </c>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33">
        <v>2.2222222222222223</v>
      </c>
      <c r="AW65" s="133">
        <v>45</v>
      </c>
      <c r="AX65" s="133">
        <v>0</v>
      </c>
      <c r="AY65" s="133">
        <v>47.222222222222221</v>
      </c>
    </row>
    <row r="66" spans="1:70">
      <c r="A66" s="120" t="s">
        <v>704</v>
      </c>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33">
        <v>3.3875000000000002</v>
      </c>
      <c r="AW66" s="133">
        <v>48.77</v>
      </c>
      <c r="AX66" s="133">
        <v>0</v>
      </c>
      <c r="AY66" s="133">
        <v>52.157500000000006</v>
      </c>
    </row>
    <row r="67" spans="1:70">
      <c r="A67" s="120" t="s">
        <v>415</v>
      </c>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33">
        <v>1.3611111111111112</v>
      </c>
      <c r="AW67" s="133">
        <v>55</v>
      </c>
      <c r="AX67" s="133">
        <v>0</v>
      </c>
      <c r="AY67" s="133">
        <v>56.361111111111114</v>
      </c>
    </row>
    <row r="69" spans="1:70">
      <c r="AV69" s="431" t="s">
        <v>888</v>
      </c>
      <c r="AW69" s="432"/>
      <c r="AX69" s="432"/>
      <c r="AY69" s="433"/>
    </row>
    <row r="70" spans="1:70">
      <c r="A70" s="13" t="s">
        <v>889</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t="s">
        <v>850</v>
      </c>
      <c r="AW70" s="113" t="s">
        <v>851</v>
      </c>
      <c r="AX70" s="113" t="s">
        <v>852</v>
      </c>
      <c r="AY70" s="113" t="s">
        <v>853</v>
      </c>
      <c r="AZ70" s="113" t="s">
        <v>854</v>
      </c>
      <c r="BA70" s="113" t="s">
        <v>855</v>
      </c>
      <c r="BB70" s="113" t="s">
        <v>856</v>
      </c>
      <c r="BC70" s="113" t="s">
        <v>857</v>
      </c>
      <c r="BD70" s="113" t="s">
        <v>858</v>
      </c>
      <c r="BE70" s="113" t="s">
        <v>859</v>
      </c>
      <c r="BF70" s="113" t="s">
        <v>860</v>
      </c>
      <c r="BG70" s="113" t="s">
        <v>861</v>
      </c>
      <c r="BH70" s="113" t="s">
        <v>862</v>
      </c>
      <c r="BI70" s="113" t="s">
        <v>863</v>
      </c>
      <c r="BJ70" s="113" t="s">
        <v>864</v>
      </c>
      <c r="BK70" s="113" t="s">
        <v>865</v>
      </c>
      <c r="BL70" s="113" t="s">
        <v>866</v>
      </c>
      <c r="BM70" s="113" t="s">
        <v>867</v>
      </c>
      <c r="BN70" s="113" t="s">
        <v>868</v>
      </c>
      <c r="BO70" s="114" t="s">
        <v>869</v>
      </c>
      <c r="BP70" s="114" t="s">
        <v>870</v>
      </c>
      <c r="BQ70" s="114" t="s">
        <v>871</v>
      </c>
      <c r="BR70" s="114" t="s">
        <v>872</v>
      </c>
    </row>
    <row r="71" spans="1:70">
      <c r="A71" s="120" t="s">
        <v>873</v>
      </c>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33">
        <v>33.503999999999998</v>
      </c>
      <c r="AW71" s="133">
        <v>33.503999999999998</v>
      </c>
      <c r="AX71" s="133">
        <v>33.503999999999998</v>
      </c>
      <c r="AY71" s="133">
        <v>33.503999999999998</v>
      </c>
      <c r="AZ71" s="133">
        <v>33.503999999999998</v>
      </c>
      <c r="BA71" s="133">
        <v>33.503999999999998</v>
      </c>
      <c r="BB71" s="133">
        <v>33.135999999999996</v>
      </c>
      <c r="BC71" s="133">
        <v>34.959999999999994</v>
      </c>
      <c r="BD71" s="133">
        <v>36.055999999999997</v>
      </c>
      <c r="BE71" s="133">
        <v>34.392000000000003</v>
      </c>
      <c r="BF71" s="133">
        <v>38.14</v>
      </c>
      <c r="BG71" s="133">
        <v>38.048000000000002</v>
      </c>
      <c r="BH71" s="133">
        <v>38.637203648931958</v>
      </c>
      <c r="BI71" s="133">
        <v>36.44</v>
      </c>
      <c r="BJ71" s="133">
        <v>38.751999999999995</v>
      </c>
      <c r="BK71" s="133">
        <v>41.095999999999997</v>
      </c>
      <c r="BL71" s="133">
        <v>40.927999999999997</v>
      </c>
      <c r="BM71" s="133">
        <v>40.183999999999997</v>
      </c>
      <c r="BN71" s="133">
        <v>43</v>
      </c>
      <c r="BO71" s="133">
        <v>41.044213371442773</v>
      </c>
      <c r="BP71" s="133">
        <v>40.248000000000005</v>
      </c>
      <c r="BQ71" s="133">
        <v>39.042872195389293</v>
      </c>
      <c r="BR71" s="133">
        <v>39.697045606133941</v>
      </c>
    </row>
    <row r="72" spans="1:70">
      <c r="A72" s="120" t="s">
        <v>874</v>
      </c>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33">
        <v>33.523809523809533</v>
      </c>
      <c r="AW72" s="133">
        <v>32.854341736694678</v>
      </c>
      <c r="AX72" s="133">
        <v>32.450980392156865</v>
      </c>
      <c r="AY72" s="133">
        <v>34.064425770308119</v>
      </c>
      <c r="AZ72" s="133">
        <v>33.563025210084035</v>
      </c>
      <c r="BA72" s="133">
        <v>29.680672268907564</v>
      </c>
      <c r="BB72" s="133">
        <v>29.033613445378155</v>
      </c>
      <c r="BC72" s="133">
        <v>32.35574229691877</v>
      </c>
      <c r="BD72" s="133">
        <v>32.983193277310924</v>
      </c>
      <c r="BE72" s="133">
        <v>33.907563025210088</v>
      </c>
      <c r="BF72" s="133">
        <v>32.799999999999997</v>
      </c>
      <c r="BG72" s="133">
        <v>32.680672268907564</v>
      </c>
      <c r="BH72" s="133">
        <v>33.561800674815387</v>
      </c>
      <c r="BI72" s="133">
        <v>33.462184873949582</v>
      </c>
      <c r="BJ72" s="133">
        <v>32.890756302521012</v>
      </c>
      <c r="BK72" s="133">
        <v>32.739495798319332</v>
      </c>
      <c r="BL72" s="133">
        <v>31.806722689075634</v>
      </c>
      <c r="BM72" s="133">
        <v>31.462184873949578</v>
      </c>
      <c r="BN72" s="133">
        <v>33.210084033613448</v>
      </c>
      <c r="BO72" s="133">
        <v>33.812229370915034</v>
      </c>
      <c r="BP72" s="133">
        <v>32.739495798319332</v>
      </c>
      <c r="BQ72" s="133">
        <v>34.603141256502596</v>
      </c>
      <c r="BR72" s="133">
        <v>33.967724831534674</v>
      </c>
    </row>
    <row r="73" spans="1:70">
      <c r="A73" s="120" t="s">
        <v>875</v>
      </c>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33">
        <v>40.18181818181818</v>
      </c>
      <c r="AW73" s="133">
        <v>39.326446280991732</v>
      </c>
      <c r="AX73" s="133">
        <v>40.690082644628099</v>
      </c>
      <c r="AY73" s="133">
        <v>42.033057851239668</v>
      </c>
      <c r="AZ73" s="133">
        <v>42.033057851239668</v>
      </c>
      <c r="BA73" s="133">
        <v>41.442148760330575</v>
      </c>
      <c r="BB73" s="133">
        <v>42.772727272727273</v>
      </c>
      <c r="BC73" s="133">
        <v>42.380165289256198</v>
      </c>
      <c r="BD73" s="133">
        <v>42.033057851239668</v>
      </c>
      <c r="BE73" s="133">
        <v>43.904958677685954</v>
      </c>
      <c r="BF73" s="133">
        <v>43.5</v>
      </c>
      <c r="BG73" s="133">
        <v>44.487603305785122</v>
      </c>
      <c r="BH73" s="133">
        <v>45.537266999895877</v>
      </c>
      <c r="BI73" s="133">
        <v>44.429752066115704</v>
      </c>
      <c r="BJ73" s="133">
        <v>44.537190082644628</v>
      </c>
      <c r="BK73" s="133">
        <v>46.280991735537192</v>
      </c>
      <c r="BL73" s="133">
        <v>45.619834710743802</v>
      </c>
      <c r="BM73" s="133">
        <v>48.041322314049587</v>
      </c>
      <c r="BN73" s="133">
        <v>48.768595041322314</v>
      </c>
      <c r="BO73" s="133">
        <v>47.254408914728685</v>
      </c>
      <c r="BP73" s="133">
        <v>43.942148760330582</v>
      </c>
      <c r="BQ73" s="133">
        <v>50.049639585822369</v>
      </c>
      <c r="BR73" s="133">
        <v>49.026453900709221</v>
      </c>
    </row>
    <row r="74" spans="1:70">
      <c r="A74" s="120" t="s">
        <v>876</v>
      </c>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33">
        <v>56.107438016528931</v>
      </c>
      <c r="AW74" s="133">
        <v>46.53168044077136</v>
      </c>
      <c r="AX74" s="133">
        <v>45.900826446280995</v>
      </c>
      <c r="AY74" s="133">
        <v>49.0633608815427</v>
      </c>
      <c r="AZ74" s="133">
        <v>49.931129476584019</v>
      </c>
      <c r="BA74" s="133">
        <v>49.931129476584019</v>
      </c>
      <c r="BB74" s="133">
        <v>49.548209366391191</v>
      </c>
      <c r="BC74" s="133">
        <v>51.809917355371901</v>
      </c>
      <c r="BD74" s="133">
        <v>50.842975206611577</v>
      </c>
      <c r="BE74" s="133">
        <v>50.823691460055102</v>
      </c>
      <c r="BF74" s="133">
        <v>51.01</v>
      </c>
      <c r="BG74" s="133">
        <v>46.495867768595041</v>
      </c>
      <c r="BH74" s="133">
        <v>45.009589566551597</v>
      </c>
      <c r="BI74" s="133">
        <v>39.743801652892564</v>
      </c>
      <c r="BJ74" s="133">
        <v>39.743801652892564</v>
      </c>
      <c r="BK74" s="133">
        <v>40.694214876033058</v>
      </c>
      <c r="BL74" s="133">
        <v>36.471074380165291</v>
      </c>
      <c r="BM74" s="133">
        <v>36.917355371900825</v>
      </c>
      <c r="BN74" s="133">
        <v>37.727272727272727</v>
      </c>
      <c r="BO74" s="133">
        <v>39.059614325068878</v>
      </c>
      <c r="BP74" s="133">
        <v>42.47933884297521</v>
      </c>
      <c r="BQ74" s="133">
        <v>39.958369580977227</v>
      </c>
      <c r="BR74" s="133">
        <v>42.220414296447352</v>
      </c>
    </row>
    <row r="75" spans="1:70">
      <c r="A75" s="120" t="s">
        <v>877</v>
      </c>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33">
        <v>46.411111111111111</v>
      </c>
      <c r="AW75" s="133">
        <v>47.216666666666669</v>
      </c>
      <c r="AX75" s="133">
        <v>45.708333333333336</v>
      </c>
      <c r="AY75" s="133">
        <v>45.605555555555554</v>
      </c>
      <c r="AZ75" s="133">
        <v>44.669444444444444</v>
      </c>
      <c r="BA75" s="133">
        <v>42.558333333333337</v>
      </c>
      <c r="BB75" s="133">
        <v>38.347222222222229</v>
      </c>
      <c r="BC75" s="133">
        <v>39.113888888888894</v>
      </c>
      <c r="BD75" s="133">
        <v>38.833333333333336</v>
      </c>
      <c r="BE75" s="133">
        <v>35.733333333333334</v>
      </c>
      <c r="BF75" s="133">
        <v>35.61</v>
      </c>
      <c r="BG75" s="133">
        <v>36.333333333333336</v>
      </c>
      <c r="BH75" s="133">
        <v>34.702561472508627</v>
      </c>
      <c r="BI75" s="133">
        <v>35.383333333333333</v>
      </c>
      <c r="BJ75" s="133">
        <v>42.1</v>
      </c>
      <c r="BK75" s="133">
        <v>35.93333333333333</v>
      </c>
      <c r="BL75" s="133">
        <v>34.108333333333334</v>
      </c>
      <c r="BM75" s="133">
        <v>35.9</v>
      </c>
      <c r="BN75" s="133">
        <v>35.908333333333339</v>
      </c>
      <c r="BO75" s="133">
        <v>36.633136084641677</v>
      </c>
      <c r="BP75" s="133">
        <v>33.43333333333333</v>
      </c>
      <c r="BQ75" s="133">
        <v>32.564203505865258</v>
      </c>
      <c r="BR75" s="133">
        <v>34.156740335190065</v>
      </c>
    </row>
    <row r="76" spans="1:70">
      <c r="A76" s="120" t="s">
        <v>878</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33">
        <v>44.230352303523034</v>
      </c>
      <c r="AW76" s="133">
        <v>44.230352303523034</v>
      </c>
      <c r="AX76" s="133">
        <v>42.56368563685637</v>
      </c>
      <c r="AY76" s="133">
        <v>42.56368563685637</v>
      </c>
      <c r="AZ76" s="133">
        <v>42.56368563685637</v>
      </c>
      <c r="BA76" s="133">
        <v>44.577235772357731</v>
      </c>
      <c r="BB76" s="133">
        <v>42.631436314363143</v>
      </c>
      <c r="BC76" s="133">
        <v>42.631436314363143</v>
      </c>
      <c r="BD76" s="133">
        <v>42.631436314363143</v>
      </c>
      <c r="BE76" s="133">
        <v>42.631436314363143</v>
      </c>
      <c r="BF76" s="133">
        <v>42.63</v>
      </c>
      <c r="BG76" s="133">
        <v>43.336088154269973</v>
      </c>
      <c r="BH76" s="133">
        <v>43.337263544536277</v>
      </c>
      <c r="BI76" s="133">
        <v>42.632592592592594</v>
      </c>
      <c r="BJ76" s="133">
        <v>40.967479674796749</v>
      </c>
      <c r="BK76" s="133">
        <v>40.967479674796749</v>
      </c>
      <c r="BL76" s="133">
        <v>40.967479674796749</v>
      </c>
      <c r="BM76" s="133">
        <v>40.967479674796749</v>
      </c>
      <c r="BN76" s="133">
        <v>40.967479674796749</v>
      </c>
      <c r="BO76" s="133">
        <v>40.965022583559168</v>
      </c>
      <c r="BP76" s="133">
        <v>40.967479674796749</v>
      </c>
      <c r="BQ76" s="133">
        <v>42.632592592592594</v>
      </c>
      <c r="BR76" s="133">
        <v>43.699259259259257</v>
      </c>
    </row>
    <row r="79" spans="1:70">
      <c r="A79" s="108" t="s">
        <v>890</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10"/>
      <c r="AZ79" s="110"/>
      <c r="BA79" s="110"/>
      <c r="BB79" s="110"/>
      <c r="BC79" s="110"/>
      <c r="BD79" s="110"/>
      <c r="BE79" s="110"/>
      <c r="BF79" s="110"/>
      <c r="BG79" s="110"/>
      <c r="BH79" s="110"/>
      <c r="BI79" s="110"/>
      <c r="BJ79" s="110"/>
      <c r="BK79" s="111"/>
      <c r="BL79" s="111"/>
      <c r="BM79" s="111"/>
      <c r="BN79" s="111"/>
      <c r="BO79" s="111"/>
      <c r="BP79" s="111"/>
      <c r="BQ79" s="111"/>
      <c r="BR79" s="111"/>
    </row>
    <row r="81" spans="1:70">
      <c r="A81" s="13" t="s">
        <v>891</v>
      </c>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7"/>
      <c r="AQ81" s="137"/>
      <c r="AR81" s="137"/>
      <c r="AS81" s="137"/>
      <c r="AT81" s="137"/>
      <c r="AU81" s="137"/>
      <c r="AV81" s="137" t="s">
        <v>843</v>
      </c>
      <c r="AW81" s="137" t="s">
        <v>892</v>
      </c>
      <c r="AX81" s="137" t="s">
        <v>893</v>
      </c>
      <c r="AY81" s="137" t="s">
        <v>894</v>
      </c>
      <c r="AZ81" s="114" t="s">
        <v>895</v>
      </c>
      <c r="BA81" s="114" t="s">
        <v>470</v>
      </c>
    </row>
    <row r="82" spans="1:70">
      <c r="A82" s="138" t="s">
        <v>896</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39"/>
      <c r="AQ82" s="139"/>
      <c r="AR82" s="139"/>
      <c r="AS82" s="139"/>
      <c r="AT82" s="139"/>
      <c r="AU82" s="139"/>
      <c r="AV82" s="140">
        <v>13.49</v>
      </c>
      <c r="AW82" s="140">
        <v>0</v>
      </c>
      <c r="AX82" s="140">
        <v>0</v>
      </c>
      <c r="AY82" s="140">
        <v>0</v>
      </c>
      <c r="AZ82" s="140">
        <v>0</v>
      </c>
      <c r="BA82" s="140">
        <v>13.49</v>
      </c>
    </row>
    <row r="83" spans="1:70">
      <c r="A83" s="138" t="s">
        <v>897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41"/>
      <c r="AP83" s="139"/>
      <c r="AQ83" s="139"/>
      <c r="AR83" s="139"/>
      <c r="AS83" s="139"/>
      <c r="AT83" s="139"/>
      <c r="AU83" s="139"/>
      <c r="AV83" s="140">
        <v>13.99</v>
      </c>
      <c r="AW83" s="140">
        <v>0</v>
      </c>
      <c r="AX83" s="140">
        <v>0</v>
      </c>
      <c r="AY83" s="140">
        <v>4.4000000000000004</v>
      </c>
      <c r="AZ83" s="140">
        <v>0</v>
      </c>
      <c r="BA83" s="140">
        <v>13.99</v>
      </c>
    </row>
    <row r="84" spans="1:70">
      <c r="A84" s="138" t="s">
        <v>530</v>
      </c>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39"/>
      <c r="AQ84" s="139"/>
      <c r="AR84" s="139"/>
      <c r="AS84" s="139"/>
      <c r="AT84" s="139"/>
      <c r="AU84" s="139"/>
      <c r="AV84" s="140">
        <v>16.294642857142858</v>
      </c>
      <c r="AW84" s="140">
        <v>0</v>
      </c>
      <c r="AX84" s="140">
        <v>0</v>
      </c>
      <c r="AY84" s="140">
        <v>0</v>
      </c>
      <c r="AZ84" s="140">
        <v>0</v>
      </c>
      <c r="BA84" s="140">
        <v>16.294642857142858</v>
      </c>
    </row>
    <row r="85" spans="1:70">
      <c r="A85" s="120" t="s">
        <v>46</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39"/>
      <c r="AQ85" s="139"/>
      <c r="AR85" s="139"/>
      <c r="AS85" s="139"/>
      <c r="AT85" s="139"/>
      <c r="AU85" s="139"/>
      <c r="AV85" s="140">
        <v>15.86</v>
      </c>
      <c r="AW85" s="140">
        <v>0</v>
      </c>
      <c r="AX85" s="140">
        <v>0</v>
      </c>
      <c r="AY85" s="140">
        <v>0</v>
      </c>
      <c r="AZ85" s="140">
        <v>0</v>
      </c>
      <c r="BA85" s="140">
        <v>20.2630952380952</v>
      </c>
    </row>
    <row r="86" spans="1:70">
      <c r="A86" s="120" t="s">
        <v>83</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39"/>
      <c r="AQ86" s="139"/>
      <c r="AR86" s="139"/>
      <c r="AS86" s="139"/>
      <c r="AT86" s="139"/>
      <c r="AU86" s="139"/>
      <c r="AV86" s="140">
        <v>21.726190476190478</v>
      </c>
      <c r="AW86" s="140">
        <v>0</v>
      </c>
      <c r="AX86" s="140">
        <v>0</v>
      </c>
      <c r="AY86" s="140">
        <v>0</v>
      </c>
      <c r="AZ86" s="140">
        <v>0</v>
      </c>
      <c r="BA86" s="140">
        <v>21.726190476190478</v>
      </c>
    </row>
    <row r="88" spans="1:70">
      <c r="AP88" s="142"/>
      <c r="AQ88" s="142"/>
      <c r="AR88" s="142"/>
      <c r="AS88" s="142"/>
      <c r="AT88" s="142"/>
      <c r="AU88" s="142"/>
      <c r="AV88" s="142"/>
      <c r="AW88" s="142"/>
      <c r="AX88" s="142"/>
      <c r="AY88" s="142"/>
      <c r="AZ88" s="142"/>
      <c r="BA88" s="142"/>
      <c r="BB88" s="142"/>
      <c r="BC88" s="142"/>
      <c r="BD88" s="142"/>
      <c r="BE88" s="142"/>
      <c r="BF88" s="142"/>
      <c r="BG88" s="142"/>
      <c r="BH88" s="142"/>
    </row>
    <row r="89" spans="1:70">
      <c r="A89" s="13" t="s">
        <v>891</v>
      </c>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7"/>
      <c r="AQ89" s="137"/>
      <c r="AR89" s="137"/>
      <c r="AS89" s="137"/>
      <c r="AT89" s="137"/>
      <c r="AU89" s="137"/>
      <c r="AV89" s="137" t="s">
        <v>850</v>
      </c>
      <c r="AW89" s="137" t="s">
        <v>851</v>
      </c>
      <c r="AX89" s="137" t="s">
        <v>852</v>
      </c>
      <c r="AY89" s="137" t="s">
        <v>853</v>
      </c>
      <c r="AZ89" s="114" t="s">
        <v>854</v>
      </c>
      <c r="BA89" s="114" t="s">
        <v>855</v>
      </c>
      <c r="BB89" s="114" t="s">
        <v>856</v>
      </c>
      <c r="BC89" s="114" t="s">
        <v>857</v>
      </c>
      <c r="BD89" s="114" t="s">
        <v>858</v>
      </c>
      <c r="BE89" s="114" t="s">
        <v>859</v>
      </c>
      <c r="BF89" s="114" t="s">
        <v>860</v>
      </c>
      <c r="BG89" s="114" t="s">
        <v>861</v>
      </c>
      <c r="BH89" s="114" t="s">
        <v>862</v>
      </c>
      <c r="BI89" s="114" t="s">
        <v>863</v>
      </c>
      <c r="BJ89" s="114" t="s">
        <v>864</v>
      </c>
      <c r="BK89" s="114" t="s">
        <v>865</v>
      </c>
      <c r="BL89" s="114" t="s">
        <v>866</v>
      </c>
      <c r="BM89" s="114" t="s">
        <v>867</v>
      </c>
      <c r="BN89" s="114" t="s">
        <v>868</v>
      </c>
      <c r="BO89" s="114" t="s">
        <v>869</v>
      </c>
      <c r="BP89" s="114" t="s">
        <v>870</v>
      </c>
      <c r="BQ89" s="114" t="s">
        <v>871</v>
      </c>
      <c r="BR89" s="114" t="s">
        <v>872</v>
      </c>
    </row>
    <row r="90" spans="1:70">
      <c r="A90" s="138" t="s">
        <v>873</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39"/>
      <c r="AQ90" s="139"/>
      <c r="AR90" s="139"/>
      <c r="AS90" s="139"/>
      <c r="AT90" s="139"/>
      <c r="AU90" s="139"/>
      <c r="AV90" s="140">
        <v>32.832000000000001</v>
      </c>
      <c r="AW90" s="140">
        <v>32.832000000000001</v>
      </c>
      <c r="AX90" s="140">
        <v>32.832000000000001</v>
      </c>
      <c r="AY90" s="140">
        <v>32.832000000000001</v>
      </c>
      <c r="AZ90" s="140">
        <v>32.832000000000001</v>
      </c>
      <c r="BA90" s="140">
        <v>21</v>
      </c>
      <c r="BB90" s="140">
        <v>21</v>
      </c>
      <c r="BC90" s="140">
        <v>21</v>
      </c>
      <c r="BD90" s="140">
        <v>20.928000000000001</v>
      </c>
      <c r="BE90" s="140">
        <v>0</v>
      </c>
      <c r="BF90" s="140">
        <v>0</v>
      </c>
      <c r="BG90" s="140">
        <v>0</v>
      </c>
      <c r="BH90" s="140">
        <v>0</v>
      </c>
      <c r="BI90" s="140">
        <v>0</v>
      </c>
      <c r="BJ90" s="140">
        <v>0</v>
      </c>
      <c r="BK90" s="140">
        <v>0</v>
      </c>
      <c r="BL90" s="140">
        <v>0</v>
      </c>
      <c r="BM90" s="140">
        <v>0</v>
      </c>
      <c r="BN90" s="140">
        <v>0</v>
      </c>
      <c r="BO90" s="140">
        <v>0</v>
      </c>
      <c r="BP90" s="140">
        <v>0</v>
      </c>
      <c r="BQ90" s="140">
        <v>0</v>
      </c>
      <c r="BR90" s="140">
        <v>0</v>
      </c>
    </row>
    <row r="91" spans="1:70">
      <c r="A91" s="138" t="s">
        <v>874</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41"/>
      <c r="AP91" s="139"/>
      <c r="AQ91" s="139"/>
      <c r="AR91" s="139"/>
      <c r="AS91" s="139"/>
      <c r="AT91" s="139"/>
      <c r="AU91" s="139"/>
      <c r="AV91" s="140">
        <v>22.246498599439775</v>
      </c>
      <c r="AW91" s="140">
        <v>21.355742296918766</v>
      </c>
      <c r="AX91" s="140">
        <v>19.834733893557427</v>
      </c>
      <c r="AY91" s="140">
        <v>16.15126050420168</v>
      </c>
      <c r="AZ91" s="140">
        <v>13.896358543417366</v>
      </c>
      <c r="BA91" s="140">
        <v>13.896358543417366</v>
      </c>
      <c r="BB91" s="140">
        <v>13.896358543417366</v>
      </c>
      <c r="BC91" s="140">
        <v>13.896358543417366</v>
      </c>
      <c r="BD91" s="140">
        <v>13.949579831932775</v>
      </c>
      <c r="BE91" s="140">
        <v>11.478991596638656</v>
      </c>
      <c r="BF91" s="140">
        <v>11.5</v>
      </c>
      <c r="BG91" s="140">
        <v>11.319327731092438</v>
      </c>
      <c r="BH91" s="140">
        <v>11.319327731092438</v>
      </c>
      <c r="BI91" s="140">
        <v>10.663865546218487</v>
      </c>
      <c r="BJ91" s="140">
        <v>10.596638655462185</v>
      </c>
      <c r="BK91" s="140">
        <v>10.54621848739496</v>
      </c>
      <c r="BL91" s="140">
        <v>10.806722689075631</v>
      </c>
      <c r="BM91" s="140">
        <v>10.655462184873949</v>
      </c>
      <c r="BN91" s="140">
        <v>10.823529411764707</v>
      </c>
      <c r="BO91" s="140">
        <v>11.016806722689076</v>
      </c>
      <c r="BP91" s="140">
        <v>10.630252100840337</v>
      </c>
      <c r="BQ91" s="140">
        <v>11.237148254363474</v>
      </c>
      <c r="BR91" s="140">
        <v>10.51</v>
      </c>
    </row>
    <row r="92" spans="1:70">
      <c r="A92" s="138" t="s">
        <v>875</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39"/>
      <c r="AQ92" s="139"/>
      <c r="AR92" s="139"/>
      <c r="AS92" s="139"/>
      <c r="AT92" s="139"/>
      <c r="AU92" s="139"/>
      <c r="AV92" s="140">
        <v>41.005509641873282</v>
      </c>
      <c r="AW92" s="140">
        <v>41.005509641873282</v>
      </c>
      <c r="AX92" s="140">
        <v>41.005509641873282</v>
      </c>
      <c r="AY92" s="140">
        <v>43.388429752066116</v>
      </c>
      <c r="AZ92" s="140">
        <v>43.388429752066116</v>
      </c>
      <c r="BA92" s="140">
        <v>42.944903581267219</v>
      </c>
      <c r="BB92" s="140">
        <v>42.944903581267219</v>
      </c>
      <c r="BC92" s="140">
        <v>40.782369146005507</v>
      </c>
      <c r="BD92" s="140">
        <v>42.066115702479337</v>
      </c>
      <c r="BE92" s="140">
        <v>43.314049586776861</v>
      </c>
      <c r="BF92" s="140">
        <v>42.92</v>
      </c>
      <c r="BG92" s="140">
        <v>42.603305785123965</v>
      </c>
      <c r="BH92" s="140">
        <v>42.603305785123965</v>
      </c>
      <c r="BI92" s="140">
        <v>43.685950413223139</v>
      </c>
      <c r="BJ92" s="140">
        <v>35.710743801652896</v>
      </c>
      <c r="BK92" s="140">
        <v>35.18181818181818</v>
      </c>
      <c r="BL92" s="140">
        <v>34.867768595041319</v>
      </c>
      <c r="BM92" s="140">
        <v>34.909090909090914</v>
      </c>
      <c r="BN92" s="140">
        <v>36.190082644628099</v>
      </c>
      <c r="BO92" s="140">
        <v>32.099173553719012</v>
      </c>
      <c r="BP92" s="140">
        <v>29.958677685950413</v>
      </c>
      <c r="BQ92" s="140">
        <v>31.942148760330578</v>
      </c>
      <c r="BR92" s="140">
        <v>32.450000000000003</v>
      </c>
    </row>
    <row r="93" spans="1:70">
      <c r="A93" s="120" t="s">
        <v>876</v>
      </c>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39"/>
      <c r="AQ93" s="139"/>
      <c r="AR93" s="139"/>
      <c r="AS93" s="139"/>
      <c r="AT93" s="139"/>
      <c r="AU93" s="139"/>
      <c r="AV93" s="140">
        <v>28.424242424242429</v>
      </c>
      <c r="AW93" s="140">
        <v>28.424242424242429</v>
      </c>
      <c r="AX93" s="140">
        <v>28.424242424242429</v>
      </c>
      <c r="AY93" s="140">
        <v>27.170798898071624</v>
      </c>
      <c r="AZ93" s="140">
        <v>27.170798898071624</v>
      </c>
      <c r="BA93" s="140">
        <v>27.170798898071624</v>
      </c>
      <c r="BB93" s="140">
        <v>24.892561983471076</v>
      </c>
      <c r="BC93" s="140">
        <v>24.892561983471076</v>
      </c>
      <c r="BD93" s="140">
        <v>18.190082644628102</v>
      </c>
      <c r="BE93" s="140">
        <v>18.776859504132229</v>
      </c>
      <c r="BF93" s="140">
        <v>16.3</v>
      </c>
      <c r="BG93" s="140">
        <v>16.925619834710744</v>
      </c>
      <c r="BH93" s="140">
        <v>16.925619834710744</v>
      </c>
      <c r="BI93" s="140">
        <v>15.553719008264464</v>
      </c>
      <c r="BJ93" s="140">
        <v>15.289256198347108</v>
      </c>
      <c r="BK93" s="140">
        <v>15.611570247933885</v>
      </c>
      <c r="BL93" s="140">
        <v>15.495867768595042</v>
      </c>
      <c r="BM93" s="140">
        <v>14.826446280991737</v>
      </c>
      <c r="BN93" s="140">
        <v>14.991735537190083</v>
      </c>
      <c r="BO93" s="140">
        <v>14.909090909090908</v>
      </c>
      <c r="BP93" s="140">
        <v>9.7107438016528924</v>
      </c>
      <c r="BQ93" s="140">
        <v>15.358476252615009</v>
      </c>
      <c r="BR93" s="140">
        <v>15.56</v>
      </c>
    </row>
    <row r="94" spans="1:70">
      <c r="A94" s="120" t="s">
        <v>877</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39"/>
      <c r="AQ94" s="139"/>
      <c r="AR94" s="139"/>
      <c r="AS94" s="139"/>
      <c r="AT94" s="139"/>
      <c r="AU94" s="139"/>
      <c r="AV94" s="140">
        <v>11.947222222222223</v>
      </c>
      <c r="AW94" s="140">
        <v>10.269444444444444</v>
      </c>
      <c r="AX94" s="140">
        <v>10.066666666666666</v>
      </c>
      <c r="AY94" s="140">
        <v>10.066666666666666</v>
      </c>
      <c r="AZ94" s="140">
        <v>10.066666666666666</v>
      </c>
      <c r="BA94" s="140">
        <v>10.066666666666666</v>
      </c>
      <c r="BB94" s="140">
        <v>10.066666666666666</v>
      </c>
      <c r="BC94" s="140">
        <v>10.066666666666666</v>
      </c>
      <c r="BD94" s="140">
        <v>10.375</v>
      </c>
      <c r="BE94" s="140">
        <v>10.158333333333333</v>
      </c>
      <c r="BF94" s="140">
        <v>10.130000000000001</v>
      </c>
      <c r="BG94" s="140">
        <v>9.4749999999999996</v>
      </c>
      <c r="BH94" s="140">
        <v>9.4749999999999996</v>
      </c>
      <c r="BI94" s="140">
        <v>9.6333333333333346</v>
      </c>
      <c r="BJ94" s="140">
        <v>9.6333333333333346</v>
      </c>
      <c r="BK94" s="140">
        <v>9.5583333333333336</v>
      </c>
      <c r="BL94" s="140">
        <v>9.5833333333333339</v>
      </c>
      <c r="BM94" s="140">
        <v>9.8916666666666657</v>
      </c>
      <c r="BN94" s="140">
        <v>9.7000000000000011</v>
      </c>
      <c r="BO94" s="140">
        <v>10.008333333333333</v>
      </c>
      <c r="BP94" s="140">
        <v>9.9583333333333339</v>
      </c>
      <c r="BQ94" s="140">
        <v>10.201818140935231</v>
      </c>
      <c r="BR94" s="140">
        <v>10.38</v>
      </c>
    </row>
    <row r="95" spans="1:70">
      <c r="A95" s="120" t="s">
        <v>878</v>
      </c>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39"/>
      <c r="AQ95" s="139"/>
      <c r="AR95" s="139"/>
      <c r="AS95" s="139"/>
      <c r="AT95" s="139"/>
      <c r="AU95" s="139"/>
      <c r="AV95" s="140">
        <v>10.840108401084011</v>
      </c>
      <c r="AW95" s="140">
        <v>10.840108401084011</v>
      </c>
      <c r="AX95" s="140">
        <v>10.840108401084011</v>
      </c>
      <c r="AY95" s="140">
        <v>10.027100271002711</v>
      </c>
      <c r="AZ95" s="140">
        <v>10.027100271002711</v>
      </c>
      <c r="BA95" s="140">
        <v>10.027100271002711</v>
      </c>
      <c r="BB95" s="140">
        <v>9.2140921409214105</v>
      </c>
      <c r="BC95" s="140">
        <v>10.566395663956641</v>
      </c>
      <c r="BD95" s="140">
        <v>10.566395663956641</v>
      </c>
      <c r="BE95" s="140">
        <v>10.566395663956641</v>
      </c>
      <c r="BF95" s="140">
        <v>10.91</v>
      </c>
      <c r="BG95" s="140">
        <v>8.7520661157024797</v>
      </c>
      <c r="BH95" s="140">
        <v>8.7520661157024797</v>
      </c>
      <c r="BI95" s="140">
        <v>8.6097560975609753</v>
      </c>
      <c r="BJ95" s="140">
        <v>10.170731707317072</v>
      </c>
      <c r="BK95" s="140">
        <v>10.089430894308943</v>
      </c>
      <c r="BL95" s="140">
        <v>11.1869918699187</v>
      </c>
      <c r="BM95" s="140">
        <v>11.1869918699187</v>
      </c>
      <c r="BN95" s="140">
        <v>11.723577235772359</v>
      </c>
      <c r="BO95" s="140">
        <v>11.723577235772359</v>
      </c>
      <c r="BP95" s="140">
        <v>11.723577235772359</v>
      </c>
      <c r="BQ95" s="140">
        <v>11.723577235772359</v>
      </c>
      <c r="BR95" s="140">
        <v>11.86</v>
      </c>
    </row>
    <row r="97" spans="1:70">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row>
    <row r="98" spans="1:70">
      <c r="A98" s="13" t="s">
        <v>898</v>
      </c>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7"/>
      <c r="AQ98" s="137"/>
      <c r="AR98" s="137"/>
      <c r="AS98" s="137"/>
      <c r="AT98" s="137"/>
      <c r="AU98" s="137"/>
      <c r="AV98" s="137" t="s">
        <v>843</v>
      </c>
      <c r="AW98" s="137" t="s">
        <v>892</v>
      </c>
      <c r="AX98" s="137" t="s">
        <v>893</v>
      </c>
      <c r="AY98" s="137" t="s">
        <v>894</v>
      </c>
      <c r="AZ98" s="114" t="s">
        <v>895</v>
      </c>
      <c r="BA98" s="114" t="s">
        <v>470</v>
      </c>
    </row>
    <row r="99" spans="1:70">
      <c r="A99" s="138" t="s">
        <v>899</v>
      </c>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39"/>
      <c r="AQ99" s="139"/>
      <c r="AR99" s="139"/>
      <c r="AS99" s="139"/>
      <c r="AT99" s="139"/>
      <c r="AU99" s="139"/>
      <c r="AV99" s="140">
        <v>13.49</v>
      </c>
      <c r="AW99" s="140">
        <v>13.49</v>
      </c>
      <c r="AX99" s="140">
        <v>0</v>
      </c>
      <c r="AY99" s="140">
        <v>0</v>
      </c>
      <c r="AZ99" s="140">
        <v>0</v>
      </c>
      <c r="BA99" s="140">
        <v>13.49</v>
      </c>
    </row>
    <row r="100" spans="1:70">
      <c r="A100" s="138" t="s">
        <v>108</v>
      </c>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41"/>
      <c r="AP100" s="139"/>
      <c r="AQ100" s="139"/>
      <c r="AR100" s="139"/>
      <c r="AS100" s="139"/>
      <c r="AT100" s="139"/>
      <c r="AU100" s="139"/>
      <c r="AV100" s="140">
        <v>16.29</v>
      </c>
      <c r="AW100" s="140">
        <v>16.29</v>
      </c>
      <c r="AX100" s="140">
        <v>0</v>
      </c>
      <c r="AY100" s="140">
        <v>0</v>
      </c>
      <c r="AZ100" s="140">
        <v>0</v>
      </c>
      <c r="BA100" s="140">
        <v>16.29</v>
      </c>
    </row>
    <row r="101" spans="1:70">
      <c r="A101" s="120" t="s">
        <v>530</v>
      </c>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39"/>
      <c r="AQ101" s="139"/>
      <c r="AR101" s="139"/>
      <c r="AS101" s="139"/>
      <c r="AT101" s="139"/>
      <c r="AU101" s="139"/>
      <c r="AV101" s="140">
        <v>14.375</v>
      </c>
      <c r="AW101" s="140">
        <v>14.375</v>
      </c>
      <c r="AX101" s="140">
        <v>0</v>
      </c>
      <c r="AY101" s="140">
        <v>0</v>
      </c>
      <c r="AZ101" s="140">
        <v>0</v>
      </c>
      <c r="BA101" s="140">
        <v>14.375</v>
      </c>
    </row>
    <row r="102" spans="1:70">
      <c r="A102" s="138" t="s">
        <v>16</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39"/>
      <c r="AQ102" s="139"/>
      <c r="AR102" s="139"/>
      <c r="AS102" s="139"/>
      <c r="AT102" s="139"/>
      <c r="AU102" s="139"/>
      <c r="AV102" s="140">
        <v>16.294642857142858</v>
      </c>
      <c r="AW102" s="140">
        <v>16.294642857142858</v>
      </c>
      <c r="AX102" s="140">
        <v>0</v>
      </c>
      <c r="AY102" s="140">
        <v>0</v>
      </c>
      <c r="AZ102" s="140">
        <v>0</v>
      </c>
      <c r="BA102" s="140">
        <v>16.294642857142858</v>
      </c>
    </row>
    <row r="103" spans="1:70">
      <c r="A103" s="138" t="s">
        <v>46</v>
      </c>
      <c r="AV103" s="140">
        <v>21.726190476190478</v>
      </c>
      <c r="AW103" s="140">
        <v>21.726190476190478</v>
      </c>
      <c r="AX103" s="140">
        <v>0</v>
      </c>
      <c r="AY103" s="140">
        <v>0</v>
      </c>
      <c r="AZ103" s="140">
        <v>0</v>
      </c>
      <c r="BA103" s="140">
        <v>21.726190476190478</v>
      </c>
    </row>
    <row r="104" spans="1:70">
      <c r="AV104" s="143"/>
      <c r="AW104" s="143"/>
      <c r="AX104" s="143"/>
      <c r="AY104" s="143"/>
      <c r="AZ104" s="143"/>
      <c r="BA104" s="143"/>
      <c r="BB104" s="143"/>
    </row>
    <row r="105" spans="1:70">
      <c r="A105" s="13" t="s">
        <v>898</v>
      </c>
      <c r="AV105" s="137" t="s">
        <v>850</v>
      </c>
      <c r="AW105" s="137" t="s">
        <v>851</v>
      </c>
      <c r="AX105" s="137" t="s">
        <v>852</v>
      </c>
      <c r="AY105" s="137" t="s">
        <v>853</v>
      </c>
      <c r="AZ105" s="114" t="s">
        <v>854</v>
      </c>
      <c r="BA105" s="114" t="s">
        <v>855</v>
      </c>
      <c r="BB105" s="137" t="s">
        <v>856</v>
      </c>
      <c r="BC105" s="137" t="s">
        <v>857</v>
      </c>
      <c r="BD105" s="137" t="s">
        <v>858</v>
      </c>
      <c r="BE105" s="137" t="s">
        <v>859</v>
      </c>
      <c r="BF105" s="137" t="s">
        <v>860</v>
      </c>
      <c r="BG105" s="137" t="s">
        <v>861</v>
      </c>
      <c r="BH105" s="137" t="s">
        <v>862</v>
      </c>
      <c r="BI105" s="137" t="s">
        <v>863</v>
      </c>
      <c r="BJ105" s="137" t="s">
        <v>864</v>
      </c>
      <c r="BK105" s="137" t="s">
        <v>865</v>
      </c>
      <c r="BL105" s="137" t="s">
        <v>866</v>
      </c>
      <c r="BM105" s="137" t="s">
        <v>867</v>
      </c>
      <c r="BN105" s="137" t="s">
        <v>868</v>
      </c>
      <c r="BO105" s="114" t="s">
        <v>869</v>
      </c>
      <c r="BP105" s="114" t="s">
        <v>870</v>
      </c>
      <c r="BQ105" s="114" t="s">
        <v>871</v>
      </c>
      <c r="BR105" s="114" t="s">
        <v>872</v>
      </c>
    </row>
    <row r="106" spans="1:70">
      <c r="A106" s="138" t="s">
        <v>873</v>
      </c>
      <c r="AV106" s="140">
        <v>22.941333333333333</v>
      </c>
      <c r="AW106" s="140">
        <v>22.941333333333333</v>
      </c>
      <c r="AX106" s="140">
        <v>22.941333333333333</v>
      </c>
      <c r="AY106" s="140">
        <v>20.898666666666667</v>
      </c>
      <c r="AZ106" s="140">
        <v>20.898666666666667</v>
      </c>
      <c r="BA106" s="140">
        <v>20.898666666666667</v>
      </c>
      <c r="BB106" s="140">
        <v>22.650666666666666</v>
      </c>
      <c r="BC106" s="140">
        <v>22.650666666666666</v>
      </c>
      <c r="BD106" s="140">
        <v>18.78</v>
      </c>
      <c r="BE106" s="140">
        <v>18.103999999999999</v>
      </c>
      <c r="BF106" s="140">
        <v>18.13</v>
      </c>
      <c r="BG106" s="140">
        <v>18.080000000000002</v>
      </c>
      <c r="BH106" s="140">
        <v>18.36</v>
      </c>
      <c r="BI106" s="140">
        <v>18.288</v>
      </c>
      <c r="BJ106" s="140">
        <v>18.416</v>
      </c>
      <c r="BK106" s="140">
        <v>17.936</v>
      </c>
      <c r="BL106" s="140">
        <v>17.72</v>
      </c>
      <c r="BM106" s="140">
        <v>17.856000000000002</v>
      </c>
      <c r="BN106" s="140">
        <v>17.84</v>
      </c>
      <c r="BO106" s="140">
        <v>19.271999999999998</v>
      </c>
      <c r="BP106" s="140">
        <v>18.672000000000001</v>
      </c>
      <c r="BQ106" s="140">
        <v>20.253691684079513</v>
      </c>
      <c r="BR106" s="140">
        <v>20.82</v>
      </c>
    </row>
    <row r="107" spans="1:70">
      <c r="A107" s="138" t="s">
        <v>874</v>
      </c>
      <c r="AV107" s="140">
        <v>26.577030812324931</v>
      </c>
      <c r="AW107" s="140">
        <v>26.577030812324931</v>
      </c>
      <c r="AX107" s="140">
        <v>26.577030812324931</v>
      </c>
      <c r="AY107" s="140">
        <v>26.577030812324931</v>
      </c>
      <c r="AZ107" s="140">
        <v>26.467787114845944</v>
      </c>
      <c r="BA107" s="140">
        <v>26.467787114845944</v>
      </c>
      <c r="BB107" s="140">
        <v>25.577030812324931</v>
      </c>
      <c r="BC107" s="140">
        <v>26.731092436974794</v>
      </c>
      <c r="BD107" s="140">
        <v>26.19</v>
      </c>
      <c r="BE107" s="140">
        <v>27.002801120448179</v>
      </c>
      <c r="BF107" s="140">
        <v>24.54</v>
      </c>
      <c r="BG107" s="140">
        <v>24.100840336134453</v>
      </c>
      <c r="BH107" s="140">
        <v>18.329999999999998</v>
      </c>
      <c r="BI107" s="140">
        <v>17.991596638655462</v>
      </c>
      <c r="BJ107" s="140">
        <v>17.873949579831933</v>
      </c>
      <c r="BK107" s="140">
        <v>17.789915966386555</v>
      </c>
      <c r="BL107" s="140">
        <v>18.235294117647058</v>
      </c>
      <c r="BM107" s="140">
        <v>18.067226890756302</v>
      </c>
      <c r="BN107" s="140">
        <v>18.630252100840337</v>
      </c>
      <c r="BO107" s="140">
        <v>18.974789915966387</v>
      </c>
      <c r="BP107" s="140">
        <v>18.991596638655466</v>
      </c>
      <c r="BQ107" s="140">
        <v>20.073062558356675</v>
      </c>
      <c r="BR107" s="140">
        <v>20.63</v>
      </c>
    </row>
    <row r="108" spans="1:70">
      <c r="A108" s="120" t="s">
        <v>875</v>
      </c>
      <c r="AU108" s="144"/>
      <c r="AV108" s="140">
        <v>25.041322314049587</v>
      </c>
      <c r="AW108" s="140">
        <v>26.617079889807162</v>
      </c>
      <c r="AX108" s="140">
        <v>26.013774104683201</v>
      </c>
      <c r="AY108" s="140">
        <v>26.454545454545453</v>
      </c>
      <c r="AZ108" s="140">
        <v>26.454545454545453</v>
      </c>
      <c r="BA108" s="140">
        <v>24.170798898071627</v>
      </c>
      <c r="BB108" s="140">
        <v>23.925619834710748</v>
      </c>
      <c r="BC108" s="140">
        <v>23.826446280991735</v>
      </c>
      <c r="BD108" s="140">
        <v>24.36</v>
      </c>
      <c r="BE108" s="140">
        <v>25.581267217630856</v>
      </c>
      <c r="BF108" s="140">
        <v>23.81</v>
      </c>
      <c r="BG108" s="140">
        <v>24.396694214876032</v>
      </c>
      <c r="BH108" s="140">
        <v>24.66</v>
      </c>
      <c r="BI108" s="140">
        <v>24.950413223140497</v>
      </c>
      <c r="BJ108" s="140">
        <v>25.008264462809919</v>
      </c>
      <c r="BK108" s="140">
        <v>24.289256198347108</v>
      </c>
      <c r="BL108" s="140">
        <v>24.074380165289256</v>
      </c>
      <c r="BM108" s="140">
        <v>23.347107438016529</v>
      </c>
      <c r="BN108" s="140">
        <v>24.206611570247933</v>
      </c>
      <c r="BO108" s="140">
        <v>24.049586776859506</v>
      </c>
      <c r="BP108" s="140">
        <v>21.975206611570247</v>
      </c>
      <c r="BQ108" s="140">
        <v>23.430788826683248</v>
      </c>
      <c r="BR108" s="140">
        <v>23.8</v>
      </c>
    </row>
    <row r="109" spans="1:70">
      <c r="A109" s="138" t="s">
        <v>876</v>
      </c>
      <c r="AV109" s="140">
        <v>35.77961432506887</v>
      </c>
      <c r="AW109" s="140">
        <v>36.873278236914601</v>
      </c>
      <c r="AX109" s="140">
        <v>34.77961432506887</v>
      </c>
      <c r="AY109" s="140">
        <v>34.77961432506887</v>
      </c>
      <c r="AZ109" s="140">
        <v>34.77961432506887</v>
      </c>
      <c r="BA109" s="140">
        <v>33.035812672176313</v>
      </c>
      <c r="BB109" s="140">
        <v>33.666666666666671</v>
      </c>
      <c r="BC109" s="140">
        <v>35.553719008264466</v>
      </c>
      <c r="BD109" s="140">
        <v>35.340000000000003</v>
      </c>
      <c r="BE109" s="140">
        <v>36.476584022038566</v>
      </c>
      <c r="BF109" s="140">
        <v>33.43</v>
      </c>
      <c r="BG109" s="140">
        <v>35.223140495867767</v>
      </c>
      <c r="BH109" s="140">
        <v>34.880000000000003</v>
      </c>
      <c r="BI109" s="140">
        <v>36.578512396694215</v>
      </c>
      <c r="BJ109" s="140">
        <v>35.685950413223139</v>
      </c>
      <c r="BK109" s="140">
        <v>32.36363636363636</v>
      </c>
      <c r="BL109" s="140">
        <v>33.033057851239668</v>
      </c>
      <c r="BM109" s="140">
        <v>32.330578512396691</v>
      </c>
      <c r="BN109" s="140">
        <v>30.148760330578511</v>
      </c>
      <c r="BO109" s="140">
        <v>22.305785123966942</v>
      </c>
      <c r="BP109" s="140">
        <v>22.487603305785125</v>
      </c>
      <c r="BQ109" s="140">
        <v>24.76362150210236</v>
      </c>
      <c r="BR109" s="140">
        <v>27.17</v>
      </c>
    </row>
    <row r="110" spans="1:70">
      <c r="A110" s="138" t="s">
        <v>877</v>
      </c>
      <c r="AV110" s="140">
        <v>14.430555555555555</v>
      </c>
      <c r="AW110" s="140">
        <v>15.102777777777776</v>
      </c>
      <c r="AX110" s="140">
        <v>15.036111111111111</v>
      </c>
      <c r="AY110" s="140">
        <v>14.094444444444445</v>
      </c>
      <c r="AZ110" s="140">
        <v>13.794444444444443</v>
      </c>
      <c r="BA110" s="140">
        <v>12.122222222222224</v>
      </c>
      <c r="BB110" s="140">
        <v>13.074999999999999</v>
      </c>
      <c r="BC110" s="140">
        <v>10.941666666666668</v>
      </c>
      <c r="BD110" s="140">
        <v>9.33</v>
      </c>
      <c r="BE110" s="140">
        <v>10.363888888888891</v>
      </c>
      <c r="BF110" s="140">
        <v>9.93</v>
      </c>
      <c r="BG110" s="140">
        <v>10.475000000000001</v>
      </c>
      <c r="BH110" s="140">
        <v>8.81</v>
      </c>
      <c r="BI110" s="140">
        <v>9.25</v>
      </c>
      <c r="BJ110" s="140">
        <v>9.25</v>
      </c>
      <c r="BK110" s="140">
        <v>9.5916666666666668</v>
      </c>
      <c r="BL110" s="140">
        <v>9.9666666666666686</v>
      </c>
      <c r="BM110" s="140">
        <v>10.5</v>
      </c>
      <c r="BN110" s="140">
        <v>10.3</v>
      </c>
      <c r="BO110" s="140">
        <v>11.966666666666667</v>
      </c>
      <c r="BP110" s="140">
        <v>11.908333333333333</v>
      </c>
      <c r="BQ110" s="140">
        <v>12.761547056297161</v>
      </c>
      <c r="BR110" s="140">
        <v>12.99</v>
      </c>
    </row>
    <row r="111" spans="1:70">
      <c r="A111" s="138" t="s">
        <v>878</v>
      </c>
      <c r="AV111" s="140">
        <v>29.72357723577236</v>
      </c>
      <c r="AW111" s="140">
        <v>30</v>
      </c>
      <c r="AX111" s="140">
        <v>28.333333333333336</v>
      </c>
      <c r="AY111" s="140">
        <v>28.333333333333336</v>
      </c>
      <c r="AZ111" s="140">
        <v>29.997289972899729</v>
      </c>
      <c r="BA111" s="140">
        <v>29.997289972899729</v>
      </c>
      <c r="BB111" s="140">
        <v>25.699186991869919</v>
      </c>
      <c r="BC111" s="140">
        <v>25.699186991869919</v>
      </c>
      <c r="BD111" s="140">
        <v>25.7</v>
      </c>
      <c r="BE111" s="140">
        <v>25.699186991869919</v>
      </c>
      <c r="BF111" s="140">
        <v>25.7</v>
      </c>
      <c r="BG111" s="140">
        <v>26.123966942148762</v>
      </c>
      <c r="BH111" s="140">
        <v>26.123966942148762</v>
      </c>
      <c r="BI111" s="140">
        <v>25.008130081300816</v>
      </c>
      <c r="BJ111" s="140">
        <v>24.585365853658537</v>
      </c>
      <c r="BK111" s="140">
        <v>24.585365853658537</v>
      </c>
      <c r="BL111" s="140">
        <v>24.585365853658537</v>
      </c>
      <c r="BM111" s="140">
        <v>24.585365853658537</v>
      </c>
      <c r="BN111" s="140">
        <v>26.666666666666664</v>
      </c>
      <c r="BO111" s="140">
        <v>26.666666666666664</v>
      </c>
      <c r="BP111" s="140">
        <v>26.666666666666664</v>
      </c>
      <c r="BQ111" s="140">
        <v>26.385555555555552</v>
      </c>
      <c r="BR111" s="140">
        <v>26.39</v>
      </c>
    </row>
    <row r="113" spans="1:70">
      <c r="A113" s="108" t="s">
        <v>900</v>
      </c>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10"/>
      <c r="AZ113" s="110"/>
      <c r="BA113" s="110"/>
      <c r="BB113" s="110"/>
      <c r="BC113" s="110"/>
      <c r="BD113" s="110"/>
      <c r="BE113" s="110"/>
      <c r="BF113" s="110"/>
      <c r="BG113" s="110"/>
      <c r="BH113" s="110"/>
      <c r="BI113" s="110"/>
      <c r="BJ113" s="110"/>
      <c r="BK113" s="111"/>
      <c r="BL113" s="111"/>
      <c r="BM113" s="111"/>
      <c r="BN113" s="111"/>
      <c r="BO113" s="111"/>
      <c r="BP113" s="111"/>
      <c r="BQ113" s="111"/>
      <c r="BR113" s="111"/>
    </row>
    <row r="115" spans="1:70">
      <c r="A115" s="13" t="s">
        <v>901</v>
      </c>
      <c r="AV115" s="137" t="s">
        <v>883</v>
      </c>
      <c r="AW115" s="137" t="s">
        <v>884</v>
      </c>
      <c r="AX115" s="137" t="s">
        <v>885</v>
      </c>
      <c r="AY115" s="137" t="s">
        <v>470</v>
      </c>
    </row>
    <row r="116" spans="1:70">
      <c r="A116" s="138" t="s">
        <v>83</v>
      </c>
      <c r="AV116" s="140">
        <v>0</v>
      </c>
      <c r="AW116" s="140">
        <v>14.99</v>
      </c>
      <c r="AX116" s="140">
        <v>0</v>
      </c>
      <c r="AY116" s="140">
        <v>14.99</v>
      </c>
    </row>
    <row r="117" spans="1:70">
      <c r="A117" s="138" t="s">
        <v>46</v>
      </c>
      <c r="AV117" s="140">
        <v>1.3886111111111112</v>
      </c>
      <c r="AW117" s="140">
        <v>0</v>
      </c>
      <c r="AX117" s="140">
        <v>21.43</v>
      </c>
      <c r="AY117" s="140">
        <v>22.81861111111111</v>
      </c>
    </row>
    <row r="118" spans="1:70">
      <c r="A118" s="120" t="s">
        <v>16</v>
      </c>
      <c r="AU118" s="144"/>
      <c r="AV118" s="140">
        <v>0</v>
      </c>
      <c r="AW118" s="140">
        <v>29.989999999999995</v>
      </c>
      <c r="AX118" s="140">
        <v>0</v>
      </c>
      <c r="AY118" s="140">
        <v>29.989999999999995</v>
      </c>
    </row>
    <row r="120" spans="1:70">
      <c r="A120" s="13" t="s">
        <v>902</v>
      </c>
      <c r="AV120" s="137" t="s">
        <v>883</v>
      </c>
      <c r="AW120" s="137" t="s">
        <v>884</v>
      </c>
      <c r="AX120" s="137" t="s">
        <v>885</v>
      </c>
      <c r="AY120" s="137" t="s">
        <v>470</v>
      </c>
    </row>
    <row r="121" spans="1:70">
      <c r="A121" s="138"/>
      <c r="AV121" s="140"/>
      <c r="AW121" s="140"/>
      <c r="AX121" s="140"/>
      <c r="AY121" s="140"/>
    </row>
    <row r="122" spans="1:70">
      <c r="A122" s="138"/>
      <c r="AV122" s="140"/>
      <c r="AW122" s="140"/>
      <c r="AX122" s="140"/>
      <c r="AY122" s="140"/>
    </row>
    <row r="124" spans="1:70">
      <c r="A124" s="13" t="s">
        <v>901</v>
      </c>
      <c r="AV124" s="137" t="s">
        <v>850</v>
      </c>
      <c r="AW124" s="137" t="s">
        <v>851</v>
      </c>
      <c r="AX124" s="137" t="s">
        <v>852</v>
      </c>
      <c r="AY124" s="137" t="s">
        <v>853</v>
      </c>
      <c r="AZ124" s="114" t="s">
        <v>854</v>
      </c>
      <c r="BA124" s="114" t="s">
        <v>855</v>
      </c>
      <c r="BB124" s="137" t="s">
        <v>856</v>
      </c>
      <c r="BC124" s="137" t="s">
        <v>857</v>
      </c>
      <c r="BD124" s="137" t="s">
        <v>858</v>
      </c>
      <c r="BE124" s="137" t="s">
        <v>859</v>
      </c>
      <c r="BF124" s="137" t="s">
        <v>860</v>
      </c>
      <c r="BG124" s="137" t="s">
        <v>861</v>
      </c>
      <c r="BH124" s="137" t="s">
        <v>862</v>
      </c>
      <c r="BI124" s="137" t="s">
        <v>863</v>
      </c>
      <c r="BJ124" s="137" t="s">
        <v>864</v>
      </c>
      <c r="BK124" s="137" t="s">
        <v>865</v>
      </c>
      <c r="BL124" s="137" t="s">
        <v>866</v>
      </c>
      <c r="BM124" s="137" t="s">
        <v>867</v>
      </c>
      <c r="BN124" s="137" t="s">
        <v>868</v>
      </c>
      <c r="BO124" s="114" t="s">
        <v>869</v>
      </c>
      <c r="BP124" s="114" t="s">
        <v>870</v>
      </c>
      <c r="BQ124" s="114" t="s">
        <v>871</v>
      </c>
      <c r="BR124" s="114" t="s">
        <v>872</v>
      </c>
    </row>
    <row r="125" spans="1:70">
      <c r="A125" s="138" t="s">
        <v>873</v>
      </c>
      <c r="AV125" s="140">
        <v>10.573333333333334</v>
      </c>
      <c r="AW125" s="140">
        <v>10.893333333333334</v>
      </c>
      <c r="AX125" s="140">
        <v>10.893333333333334</v>
      </c>
      <c r="AY125" s="140">
        <v>11.309333333333335</v>
      </c>
      <c r="AZ125" s="140">
        <v>11.309333333333335</v>
      </c>
      <c r="BA125" s="140">
        <v>11.309333333333335</v>
      </c>
      <c r="BB125" s="140">
        <v>11.549333333333333</v>
      </c>
      <c r="BC125" s="140">
        <v>11.637333333333334</v>
      </c>
      <c r="BD125" s="140">
        <v>11.6</v>
      </c>
      <c r="BE125" s="140">
        <v>11.92</v>
      </c>
      <c r="BF125" s="140">
        <v>11.936</v>
      </c>
      <c r="BG125" s="140">
        <v>11.208</v>
      </c>
      <c r="BH125" s="140">
        <v>11.38</v>
      </c>
      <c r="BI125" s="140">
        <v>10.36</v>
      </c>
      <c r="BJ125" s="140">
        <v>10.440000000000001</v>
      </c>
      <c r="BK125" s="140">
        <v>10.456</v>
      </c>
      <c r="BL125" s="140">
        <v>10.256</v>
      </c>
      <c r="BM125" s="140">
        <v>10.656000000000001</v>
      </c>
      <c r="BN125" s="140">
        <v>11.064</v>
      </c>
      <c r="BO125" s="140">
        <v>11.537814299324799</v>
      </c>
      <c r="BP125" s="140">
        <v>9.5359999999999996</v>
      </c>
      <c r="BQ125" s="140">
        <v>9.8017028435279379</v>
      </c>
      <c r="BR125" s="140">
        <v>10.781748810125542</v>
      </c>
    </row>
    <row r="126" spans="1:70">
      <c r="A126" s="138" t="s">
        <v>874</v>
      </c>
      <c r="AV126" s="140">
        <v>24.616246498599441</v>
      </c>
      <c r="AW126" s="140">
        <v>24.890756302521012</v>
      </c>
      <c r="AX126" s="140">
        <v>24.011204481792721</v>
      </c>
      <c r="AY126" s="140">
        <v>22.621848739495796</v>
      </c>
      <c r="AZ126" s="140">
        <v>21.350140056022411</v>
      </c>
      <c r="BA126" s="140">
        <v>21.350140056022411</v>
      </c>
      <c r="BB126" s="140">
        <v>21.901960784313726</v>
      </c>
      <c r="BC126" s="140">
        <v>21.901960784313726</v>
      </c>
      <c r="BD126" s="140">
        <v>21.974789915966387</v>
      </c>
      <c r="BE126" s="140">
        <v>21.218487394957982</v>
      </c>
      <c r="BF126" s="140">
        <v>21.084033613445378</v>
      </c>
      <c r="BG126" s="140">
        <v>21.008403361344538</v>
      </c>
      <c r="BH126" s="140">
        <v>20</v>
      </c>
      <c r="BI126" s="140">
        <v>19.731092436974791</v>
      </c>
      <c r="BJ126" s="140">
        <v>17.966386554621849</v>
      </c>
      <c r="BK126" s="140">
        <v>17.882352941176471</v>
      </c>
      <c r="BL126" s="140">
        <v>18.033613445378151</v>
      </c>
      <c r="BM126" s="140">
        <v>18.747899159663866</v>
      </c>
      <c r="BN126" s="140">
        <v>19.336134453781515</v>
      </c>
      <c r="BO126" s="140">
        <v>19.683823529411768</v>
      </c>
      <c r="BP126" s="140">
        <v>19.084033613445381</v>
      </c>
      <c r="BQ126" s="140">
        <v>20.17480325463519</v>
      </c>
      <c r="BR126" s="140">
        <v>20.2281501747986</v>
      </c>
    </row>
    <row r="127" spans="1:70">
      <c r="A127" s="120" t="s">
        <v>875</v>
      </c>
      <c r="AU127" s="144"/>
      <c r="AV127" s="140">
        <v>23.052341597796143</v>
      </c>
      <c r="AW127" s="140">
        <v>23.352617079889807</v>
      </c>
      <c r="AX127" s="140">
        <v>24.45454545454545</v>
      </c>
      <c r="AY127" s="140">
        <v>21.848484848484851</v>
      </c>
      <c r="AZ127" s="140">
        <v>21.848484848484851</v>
      </c>
      <c r="BA127" s="140">
        <v>21.24793388429752</v>
      </c>
      <c r="BB127" s="140">
        <v>21.24793388429752</v>
      </c>
      <c r="BC127" s="140">
        <v>20.743801652892568</v>
      </c>
      <c r="BD127" s="140">
        <v>20.380165289256198</v>
      </c>
      <c r="BE127" s="140">
        <v>20.991735537190081</v>
      </c>
      <c r="BF127" s="140">
        <v>20.793388429752067</v>
      </c>
      <c r="BG127" s="140">
        <v>20.438016528925619</v>
      </c>
      <c r="BH127" s="140">
        <v>20.92</v>
      </c>
      <c r="BI127" s="140">
        <v>20.950413223140497</v>
      </c>
      <c r="BJ127" s="140">
        <v>21.785123966942148</v>
      </c>
      <c r="BK127" s="140">
        <v>21.074380165289256</v>
      </c>
      <c r="BL127" s="140">
        <v>19.950413223140497</v>
      </c>
      <c r="BM127" s="140">
        <v>19.97520661157025</v>
      </c>
      <c r="BN127" s="140">
        <v>20.710743801652892</v>
      </c>
      <c r="BO127" s="140">
        <v>22.518258696905633</v>
      </c>
      <c r="BP127" s="140">
        <v>20.173553719008265</v>
      </c>
      <c r="BQ127" s="140">
        <v>22.408016298534381</v>
      </c>
      <c r="BR127" s="140">
        <v>21.351542504347147</v>
      </c>
    </row>
    <row r="128" spans="1:70">
      <c r="A128" s="138" t="s">
        <v>876</v>
      </c>
      <c r="AV128" s="140">
        <v>24.267217630853995</v>
      </c>
      <c r="AW128" s="140">
        <v>24.267217630853995</v>
      </c>
      <c r="AX128" s="140">
        <v>24.267217630853995</v>
      </c>
      <c r="AY128" s="140">
        <v>24.267217630853995</v>
      </c>
      <c r="AZ128" s="140">
        <v>30.550964187327825</v>
      </c>
      <c r="BA128" s="140">
        <v>30.550964187327825</v>
      </c>
      <c r="BB128" s="140">
        <v>27.550964187327825</v>
      </c>
      <c r="BC128" s="140">
        <v>22.677685950413224</v>
      </c>
      <c r="BD128" s="140">
        <v>22.247933884297524</v>
      </c>
      <c r="BE128" s="140">
        <v>31.099173553719012</v>
      </c>
      <c r="BF128" s="140">
        <v>31.214876033057855</v>
      </c>
      <c r="BG128" s="140">
        <v>31.223140495867771</v>
      </c>
      <c r="BH128" s="140"/>
      <c r="BI128" s="140"/>
      <c r="BJ128" s="140"/>
      <c r="BK128" s="140"/>
      <c r="BL128" s="140"/>
      <c r="BM128" s="140"/>
      <c r="BN128" s="140"/>
      <c r="BO128" s="140"/>
      <c r="BP128" s="140"/>
      <c r="BQ128" s="140"/>
      <c r="BR128" s="140"/>
    </row>
    <row r="129" spans="1:70">
      <c r="A129" s="138" t="s">
        <v>877</v>
      </c>
      <c r="AV129" s="140">
        <v>11.747222222222222</v>
      </c>
      <c r="AW129" s="140">
        <v>11.3</v>
      </c>
      <c r="AX129" s="140">
        <v>11.3</v>
      </c>
      <c r="AY129" s="140">
        <v>11.411111111111111</v>
      </c>
      <c r="AZ129" s="140">
        <v>11.411111111111111</v>
      </c>
      <c r="BA129" s="140">
        <v>11.411111111111111</v>
      </c>
      <c r="BB129" s="140">
        <v>12.083333333333334</v>
      </c>
      <c r="BC129" s="140">
        <v>11.411111111111111</v>
      </c>
      <c r="BD129" s="140">
        <v>11.758333333333333</v>
      </c>
      <c r="BE129" s="140">
        <v>11.516666666666667</v>
      </c>
      <c r="BF129" s="140">
        <v>11.475</v>
      </c>
      <c r="BG129" s="140">
        <v>11.708333333333334</v>
      </c>
      <c r="BH129" s="140">
        <v>11.82</v>
      </c>
      <c r="BI129" s="140">
        <v>11.908333333333333</v>
      </c>
      <c r="BJ129" s="140">
        <v>11.916666666666668</v>
      </c>
      <c r="BK129" s="140">
        <v>12.1</v>
      </c>
      <c r="BL129" s="140">
        <v>12.191666666666668</v>
      </c>
      <c r="BM129" s="140">
        <v>11.866666666666667</v>
      </c>
      <c r="BN129" s="140">
        <v>11.633333333333335</v>
      </c>
      <c r="BO129" s="140">
        <v>12.92270413876663</v>
      </c>
      <c r="BP129" s="140">
        <v>12.350000000000001</v>
      </c>
      <c r="BQ129" s="140">
        <v>13.395914657060771</v>
      </c>
      <c r="BR129" s="140">
        <v>14.349984883772503</v>
      </c>
    </row>
    <row r="130" spans="1:70">
      <c r="A130" s="138" t="s">
        <v>878</v>
      </c>
      <c r="AV130" s="140">
        <v>18.151761517615174</v>
      </c>
      <c r="AW130" s="140">
        <v>18.151761517615174</v>
      </c>
      <c r="AX130" s="140">
        <v>18.151761517615174</v>
      </c>
      <c r="AY130" s="140">
        <v>18.151761517615199</v>
      </c>
      <c r="AZ130" s="140">
        <v>18.151761517615174</v>
      </c>
      <c r="BA130" s="140">
        <v>18.151761517615174</v>
      </c>
      <c r="BB130" s="140">
        <v>18.151761517615174</v>
      </c>
      <c r="BC130" s="140">
        <v>18.151761517615174</v>
      </c>
      <c r="BD130" s="140">
        <v>18.151761517615174</v>
      </c>
      <c r="BE130" s="140">
        <v>17.699186991869919</v>
      </c>
      <c r="BF130" s="140">
        <v>18</v>
      </c>
      <c r="BG130" s="140">
        <v>18.165289256198349</v>
      </c>
      <c r="BH130" s="140">
        <v>18.165289256198349</v>
      </c>
      <c r="BI130" s="140">
        <v>18</v>
      </c>
      <c r="BJ130" s="140">
        <v>19.35772357723577</v>
      </c>
      <c r="BK130" s="140">
        <v>19.349593495934961</v>
      </c>
      <c r="BL130" s="140">
        <v>19.349593495934961</v>
      </c>
      <c r="BM130" s="140">
        <v>19.349593495934961</v>
      </c>
      <c r="BN130" s="140">
        <v>19.349593495934961</v>
      </c>
      <c r="BO130" s="140">
        <v>19.352303523035228</v>
      </c>
      <c r="BP130" s="140">
        <v>19.349593495934961</v>
      </c>
      <c r="BQ130" s="140">
        <v>18.373983739837396</v>
      </c>
      <c r="BR130" s="140">
        <v>18.373983739837396</v>
      </c>
    </row>
    <row r="132" spans="1:70">
      <c r="A132" s="13" t="s">
        <v>903</v>
      </c>
      <c r="AV132" s="137" t="s">
        <v>850</v>
      </c>
      <c r="AW132" s="137" t="s">
        <v>851</v>
      </c>
      <c r="AX132" s="137" t="s">
        <v>852</v>
      </c>
      <c r="AY132" s="137" t="s">
        <v>853</v>
      </c>
      <c r="AZ132" s="114" t="s">
        <v>854</v>
      </c>
      <c r="BA132" s="114" t="s">
        <v>855</v>
      </c>
      <c r="BB132" s="137" t="s">
        <v>856</v>
      </c>
      <c r="BC132" s="137" t="s">
        <v>857</v>
      </c>
      <c r="BD132" s="137" t="s">
        <v>858</v>
      </c>
      <c r="BE132" s="137" t="s">
        <v>859</v>
      </c>
      <c r="BF132" s="137" t="s">
        <v>860</v>
      </c>
      <c r="BG132" s="137" t="s">
        <v>861</v>
      </c>
      <c r="BH132" s="137" t="s">
        <v>862</v>
      </c>
      <c r="BI132" s="137" t="s">
        <v>863</v>
      </c>
      <c r="BJ132" s="137" t="s">
        <v>864</v>
      </c>
      <c r="BK132" s="137" t="s">
        <v>865</v>
      </c>
      <c r="BL132" s="137" t="s">
        <v>866</v>
      </c>
      <c r="BM132" s="137" t="s">
        <v>867</v>
      </c>
      <c r="BN132" s="137" t="s">
        <v>868</v>
      </c>
      <c r="BO132" s="114" t="s">
        <v>869</v>
      </c>
      <c r="BP132" s="114" t="s">
        <v>870</v>
      </c>
      <c r="BQ132" s="114" t="s">
        <v>871</v>
      </c>
      <c r="BR132" s="114" t="s">
        <v>872</v>
      </c>
    </row>
    <row r="133" spans="1:70">
      <c r="A133" s="138" t="s">
        <v>873</v>
      </c>
      <c r="AV133" s="140">
        <v>23.080000000000005</v>
      </c>
      <c r="AW133" s="140">
        <v>20.714666666666666</v>
      </c>
      <c r="AX133" s="140">
        <v>20.714666666666666</v>
      </c>
      <c r="AY133" s="140">
        <v>20.714666666666666</v>
      </c>
      <c r="AZ133" s="140">
        <v>20.714666666666666</v>
      </c>
      <c r="BA133" s="140">
        <v>19.112000000000002</v>
      </c>
      <c r="BB133" s="140">
        <v>19.31733333333333</v>
      </c>
      <c r="BC133" s="140">
        <v>19.562666666666669</v>
      </c>
      <c r="BD133" s="140">
        <v>19.496000000000002</v>
      </c>
      <c r="BE133" s="140">
        <v>17.95</v>
      </c>
      <c r="BF133" s="140">
        <v>17.968</v>
      </c>
      <c r="BG133" s="140">
        <v>20.136000000000003</v>
      </c>
      <c r="BH133" s="140">
        <v>20.100000000000001</v>
      </c>
      <c r="BI133" s="140">
        <v>18.624000000000002</v>
      </c>
      <c r="BJ133" s="140">
        <v>17.863999999999997</v>
      </c>
      <c r="BK133" s="140">
        <v>18</v>
      </c>
      <c r="BL133" s="140">
        <v>17.984000000000002</v>
      </c>
      <c r="BM133" s="140">
        <v>18.440000000000001</v>
      </c>
      <c r="BN133" s="140">
        <v>19.119999999999997</v>
      </c>
      <c r="BO133" s="140">
        <v>19.748394432707837</v>
      </c>
      <c r="BP133" s="140">
        <v>18.952000000000002</v>
      </c>
      <c r="BQ133" s="140">
        <v>19.476485032561072</v>
      </c>
      <c r="BR133" s="140">
        <v>17.639793951809523</v>
      </c>
    </row>
    <row r="134" spans="1:70">
      <c r="A134" s="138" t="s">
        <v>874</v>
      </c>
      <c r="AV134" s="140">
        <v>30.330532212885156</v>
      </c>
      <c r="AW134" s="140">
        <v>30.344537815126056</v>
      </c>
      <c r="AX134" s="140">
        <v>29.809523809523814</v>
      </c>
      <c r="AY134" s="140">
        <v>22.414565826330531</v>
      </c>
      <c r="AZ134" s="140">
        <v>23.481792717086833</v>
      </c>
      <c r="BA134" s="140">
        <v>23.481792717086833</v>
      </c>
      <c r="BB134" s="140">
        <v>23.481792717086833</v>
      </c>
      <c r="BC134" s="140">
        <v>22.397759103641459</v>
      </c>
      <c r="BD134" s="140">
        <v>22.260504201680671</v>
      </c>
      <c r="BE134" s="140">
        <v>22.94</v>
      </c>
      <c r="BF134" s="140">
        <v>25.07563025210084</v>
      </c>
      <c r="BG134" s="140">
        <v>24.991596638655462</v>
      </c>
      <c r="BH134" s="140">
        <v>25.95</v>
      </c>
      <c r="BI134" s="140">
        <v>20.058823529411768</v>
      </c>
      <c r="BJ134" s="140">
        <v>20.025210084033613</v>
      </c>
      <c r="BK134" s="140">
        <v>19.932773109243698</v>
      </c>
      <c r="BL134" s="140">
        <v>20.529411764705884</v>
      </c>
      <c r="BM134" s="140">
        <v>19.54621848739496</v>
      </c>
      <c r="BN134" s="140">
        <v>20.159663865546218</v>
      </c>
      <c r="BO134" s="140">
        <v>20.944852941176471</v>
      </c>
      <c r="BP134" s="140">
        <v>20.310924369747902</v>
      </c>
      <c r="BQ134" s="140">
        <v>21.467286914765907</v>
      </c>
      <c r="BR134" s="140">
        <v>20.727480222062987</v>
      </c>
    </row>
    <row r="135" spans="1:70">
      <c r="A135" s="120" t="s">
        <v>875</v>
      </c>
      <c r="AU135" s="144"/>
      <c r="AV135" s="140">
        <v>35.369146005509648</v>
      </c>
      <c r="AW135" s="140">
        <v>36.173553719008268</v>
      </c>
      <c r="AX135" s="140">
        <v>35.928374655647382</v>
      </c>
      <c r="AY135" s="140">
        <v>34.752066115702476</v>
      </c>
      <c r="AZ135" s="140">
        <v>34.752066115702476</v>
      </c>
      <c r="BA135" s="140">
        <v>33.355371900826448</v>
      </c>
      <c r="BB135" s="140">
        <v>27.714876033057848</v>
      </c>
      <c r="BC135" s="140">
        <v>27.714876033057848</v>
      </c>
      <c r="BD135" s="140">
        <v>37.008264462809919</v>
      </c>
      <c r="BE135" s="140">
        <v>37.729999999999997</v>
      </c>
      <c r="BF135" s="140">
        <v>26.404958677685951</v>
      </c>
      <c r="BG135" s="140">
        <v>26.223140495867771</v>
      </c>
      <c r="BH135" s="140">
        <v>27.02</v>
      </c>
      <c r="BI135" s="140">
        <v>26.851239669421489</v>
      </c>
      <c r="BJ135" s="140">
        <v>27.421487603305785</v>
      </c>
      <c r="BK135" s="140">
        <v>27.528925619834713</v>
      </c>
      <c r="BL135" s="140">
        <v>27.280991735537189</v>
      </c>
      <c r="BM135" s="140">
        <v>27.314049586776857</v>
      </c>
      <c r="BN135" s="140">
        <v>28.561983471074385</v>
      </c>
      <c r="BO135" s="140">
        <v>29.658850663078994</v>
      </c>
      <c r="BP135" s="140">
        <v>27.677685950413224</v>
      </c>
      <c r="BQ135" s="140">
        <v>29.246794105933883</v>
      </c>
      <c r="BR135" s="140">
        <v>29.703861308116625</v>
      </c>
    </row>
    <row r="136" spans="1:70">
      <c r="A136" s="138" t="s">
        <v>876</v>
      </c>
      <c r="AV136" s="140">
        <v>39.648760330578511</v>
      </c>
      <c r="AW136" s="140">
        <v>42.483471074380169</v>
      </c>
      <c r="AX136" s="140">
        <v>42.483471074380169</v>
      </c>
      <c r="AY136" s="140">
        <v>42.483471074380169</v>
      </c>
      <c r="AZ136" s="140">
        <v>42.483471074380169</v>
      </c>
      <c r="BA136" s="140">
        <v>43.801652892561982</v>
      </c>
      <c r="BB136" s="140">
        <v>42.54132231404958</v>
      </c>
      <c r="BC136" s="140">
        <v>48.016528925619838</v>
      </c>
      <c r="BD136" s="140"/>
      <c r="BE136" s="140"/>
      <c r="BF136" s="140">
        <v>28.876033057851238</v>
      </c>
      <c r="BG136" s="140">
        <v>28.884297520661161</v>
      </c>
      <c r="BH136" s="140">
        <v>28.83</v>
      </c>
      <c r="BI136" s="140"/>
      <c r="BJ136" s="140"/>
      <c r="BK136" s="140"/>
      <c r="BL136" s="140"/>
      <c r="BM136" s="140"/>
      <c r="BN136" s="140"/>
      <c r="BO136" s="140"/>
      <c r="BP136" s="140"/>
      <c r="BQ136" s="140"/>
      <c r="BR136" s="140"/>
    </row>
    <row r="137" spans="1:70">
      <c r="A137" s="138" t="s">
        <v>877</v>
      </c>
      <c r="AV137" s="140">
        <v>17.752777777777776</v>
      </c>
      <c r="AW137" s="140">
        <v>18.649999999999999</v>
      </c>
      <c r="AX137" s="140">
        <v>19.166666666666668</v>
      </c>
      <c r="AY137" s="140">
        <v>18.158333333333335</v>
      </c>
      <c r="AZ137" s="140">
        <v>18.495833333333334</v>
      </c>
      <c r="BA137" s="140">
        <v>19.333333333333332</v>
      </c>
      <c r="BB137" s="140">
        <v>19.600000000000001</v>
      </c>
      <c r="BC137" s="140">
        <v>17.586111111111112</v>
      </c>
      <c r="BD137" s="140">
        <v>14.941666666666666</v>
      </c>
      <c r="BE137" s="140">
        <v>17.48</v>
      </c>
      <c r="BF137" s="140">
        <v>18.333333333333336</v>
      </c>
      <c r="BG137" s="140">
        <v>19.325000000000003</v>
      </c>
      <c r="BH137" s="140">
        <v>19.5</v>
      </c>
      <c r="BI137" s="140">
        <v>17.183333333333334</v>
      </c>
      <c r="BJ137" s="140">
        <v>16.866666666666667</v>
      </c>
      <c r="BK137" s="140">
        <v>14.800000000000002</v>
      </c>
      <c r="BL137" s="140">
        <v>15.841666666666669</v>
      </c>
      <c r="BM137" s="140">
        <v>16.725000000000001</v>
      </c>
      <c r="BN137" s="140">
        <v>16.400000000000002</v>
      </c>
      <c r="BO137" s="140">
        <v>16.271686619799112</v>
      </c>
      <c r="BP137" s="140">
        <v>16.191666666666666</v>
      </c>
      <c r="BQ137" s="140">
        <v>15.747897457552748</v>
      </c>
      <c r="BR137" s="140">
        <v>16.143732994244065</v>
      </c>
    </row>
    <row r="138" spans="1:70">
      <c r="A138" s="138" t="s">
        <v>878</v>
      </c>
      <c r="AV138" s="140">
        <v>18.837398373983742</v>
      </c>
      <c r="AW138" s="140">
        <v>16.506775067750677</v>
      </c>
      <c r="AX138" s="140">
        <v>15.760162601626014</v>
      </c>
      <c r="AY138" s="140">
        <v>15.760162601626014</v>
      </c>
      <c r="AZ138" s="140">
        <v>15.760162601626014</v>
      </c>
      <c r="BA138" s="140">
        <v>15.760162601626014</v>
      </c>
      <c r="BB138" s="140">
        <v>15.760162601626</v>
      </c>
      <c r="BC138" s="140">
        <v>15.760162601626014</v>
      </c>
      <c r="BD138" s="140">
        <v>15</v>
      </c>
      <c r="BE138" s="140">
        <v>15</v>
      </c>
      <c r="BF138" s="140">
        <v>15</v>
      </c>
      <c r="BG138" s="140">
        <v>15.24793388429752</v>
      </c>
      <c r="BH138" s="140">
        <v>15.24793388429752</v>
      </c>
      <c r="BI138" s="140">
        <v>15</v>
      </c>
      <c r="BJ138" s="140">
        <v>15</v>
      </c>
      <c r="BK138" s="140">
        <v>15</v>
      </c>
      <c r="BL138" s="140">
        <v>15</v>
      </c>
      <c r="BM138" s="140">
        <v>15</v>
      </c>
      <c r="BN138" s="140">
        <v>15</v>
      </c>
      <c r="BO138" s="140">
        <v>15</v>
      </c>
      <c r="BP138" s="140">
        <v>15</v>
      </c>
      <c r="BQ138" s="140">
        <v>15</v>
      </c>
      <c r="BR138" s="140">
        <v>15</v>
      </c>
    </row>
  </sheetData>
  <mergeCells count="5">
    <mergeCell ref="AV44:AY44"/>
    <mergeCell ref="AV52:AZ52"/>
    <mergeCell ref="AV61:AY61"/>
    <mergeCell ref="AV69:AY69"/>
    <mergeCell ref="AV37:AY37"/>
  </mergeCells>
  <phoneticPr fontId="11" type="noConversion"/>
  <conditionalFormatting sqref="AW133:BR138">
    <cfRule type="cellIs" dxfId="13" priority="13" operator="equal">
      <formula>0</formula>
    </cfRule>
    <cfRule type="cellIs" dxfId="12" priority="13" operator="equal">
      <formula>24.01</formula>
    </cfRule>
  </conditionalFormatting>
  <conditionalFormatting sqref="AY90:BR95">
    <cfRule type="cellIs" dxfId="11" priority="9" operator="equal">
      <formula>0</formula>
    </cfRule>
    <cfRule type="cellIs" dxfId="10" priority="9" operator="equal">
      <formula>24.01</formula>
    </cfRule>
    <cfRule type="cellIs" dxfId="9" priority="9" operator="equal">
      <formula>0</formula>
    </cfRule>
    <cfRule type="cellIs" dxfId="8" priority="9" operator="equal">
      <formula>" "</formula>
    </cfRule>
  </conditionalFormatting>
  <conditionalFormatting sqref="AY106:BR111">
    <cfRule type="cellIs" dxfId="7" priority="5" operator="equal">
      <formula>0</formula>
    </cfRule>
    <cfRule type="cellIs" dxfId="6" priority="6" operator="equal">
      <formula>24.01</formula>
    </cfRule>
    <cfRule type="cellIs" dxfId="5" priority="7" operator="equal">
      <formula>0</formula>
    </cfRule>
    <cfRule type="cellIs" dxfId="4" priority="8" operator="equal">
      <formula>" "</formula>
    </cfRule>
  </conditionalFormatting>
  <conditionalFormatting sqref="AY125:BR130">
    <cfRule type="cellIs" dxfId="3" priority="14" operator="equal">
      <formula>0</formula>
    </cfRule>
    <cfRule type="cellIs" dxfId="2" priority="14" operator="equal">
      <formula>" "</formula>
    </cfRule>
  </conditionalFormatting>
  <conditionalFormatting sqref="BA125:BR130">
    <cfRule type="cellIs" dxfId="1" priority="12" operator="equal">
      <formula>24.01</formula>
    </cfRule>
  </conditionalFormatting>
  <conditionalFormatting sqref="BE125:BR130">
    <cfRule type="cellIs" dxfId="0" priority="11" operator="equal">
      <formula>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9C10-4DAA-4922-92F0-56B519D9EB8F}">
  <dimension ref="A4:M9"/>
  <sheetViews>
    <sheetView showGridLines="0" workbookViewId="0">
      <selection activeCell="H34" sqref="H34:H40"/>
    </sheetView>
  </sheetViews>
  <sheetFormatPr defaultRowHeight="14.5"/>
  <cols>
    <col min="1" max="1" width="64" bestFit="1" customWidth="1"/>
  </cols>
  <sheetData>
    <row r="4" spans="1:13">
      <c r="A4" s="160" t="s">
        <v>904</v>
      </c>
      <c r="B4" s="160" t="s">
        <v>313</v>
      </c>
      <c r="C4" s="160" t="s">
        <v>379</v>
      </c>
      <c r="D4" s="160" t="s">
        <v>380</v>
      </c>
      <c r="E4" s="160" t="s">
        <v>381</v>
      </c>
      <c r="F4" s="160" t="s">
        <v>579</v>
      </c>
      <c r="G4" s="160" t="s">
        <v>318</v>
      </c>
      <c r="H4" s="160" t="s">
        <v>319</v>
      </c>
      <c r="I4" s="160" t="s">
        <v>320</v>
      </c>
      <c r="J4" s="160" t="s">
        <v>321</v>
      </c>
      <c r="K4" s="160" t="s">
        <v>322</v>
      </c>
      <c r="L4" s="160" t="s">
        <v>323</v>
      </c>
    </row>
    <row r="5" spans="1:13">
      <c r="A5" t="s">
        <v>905</v>
      </c>
      <c r="B5" s="245">
        <v>0.19147339495378465</v>
      </c>
      <c r="C5" s="245">
        <v>0.20529139731476878</v>
      </c>
      <c r="D5" s="245">
        <v>0.21695291675419109</v>
      </c>
      <c r="E5" s="245">
        <v>0.23354202442516547</v>
      </c>
      <c r="F5" s="245">
        <v>0.24493368320610687</v>
      </c>
      <c r="G5" s="245">
        <v>0.26500551691053009</v>
      </c>
      <c r="H5" s="245">
        <v>0.28426069946085214</v>
      </c>
      <c r="I5" s="245">
        <v>0.30526950085405202</v>
      </c>
      <c r="J5" s="245">
        <v>0.31971571515406555</v>
      </c>
      <c r="K5" s="245">
        <v>0.33989843242741863</v>
      </c>
      <c r="M5" s="249">
        <f>K5-G5</f>
        <v>7.4892915516888536E-2</v>
      </c>
    </row>
    <row r="6" spans="1:13">
      <c r="A6" t="s">
        <v>906</v>
      </c>
      <c r="B6" s="245">
        <v>0.36780000000000002</v>
      </c>
      <c r="C6" s="245">
        <v>0.37859999999999999</v>
      </c>
      <c r="D6" s="245">
        <v>0.38740000000000002</v>
      </c>
      <c r="E6" s="245">
        <v>0.39910000000000001</v>
      </c>
      <c r="F6" s="245">
        <v>0.4088</v>
      </c>
      <c r="G6" s="245">
        <v>0.42070000000000002</v>
      </c>
      <c r="H6" s="245">
        <v>0.43030000000000002</v>
      </c>
      <c r="I6" s="245">
        <v>0.44409999999999999</v>
      </c>
      <c r="J6" s="245">
        <v>0.4556</v>
      </c>
      <c r="K6" s="245">
        <v>0.4672</v>
      </c>
      <c r="L6" s="249">
        <f>'5.1 - Broadband Coverage'!X8</f>
        <v>0.47799999999999998</v>
      </c>
      <c r="M6" s="249">
        <f>K6-G6</f>
        <v>4.6499999999999986E-2</v>
      </c>
    </row>
    <row r="7" spans="1:13">
      <c r="A7" t="s">
        <v>907</v>
      </c>
      <c r="B7" s="245">
        <v>0.46</v>
      </c>
      <c r="C7" s="245">
        <v>0.48</v>
      </c>
      <c r="D7" s="245">
        <v>0.5</v>
      </c>
      <c r="E7" s="245">
        <v>0.53</v>
      </c>
      <c r="F7" s="245">
        <v>0.55000000000000004</v>
      </c>
      <c r="G7" s="245">
        <v>0.56999999999999995</v>
      </c>
      <c r="H7" s="245">
        <v>0.6</v>
      </c>
      <c r="I7" s="245">
        <v>0.63</v>
      </c>
      <c r="J7" s="245">
        <v>0.65</v>
      </c>
      <c r="K7" s="245">
        <v>0.68</v>
      </c>
      <c r="L7" s="249">
        <f>'5.1 - Broadband Coverage'!X4</f>
        <v>0.71</v>
      </c>
      <c r="M7" s="249">
        <f>K7-G7</f>
        <v>0.1100000000000001</v>
      </c>
    </row>
    <row r="8" spans="1:13">
      <c r="C8" s="249"/>
      <c r="D8" s="249"/>
      <c r="E8" s="249"/>
      <c r="F8" s="249"/>
      <c r="G8" s="249"/>
      <c r="H8" s="249"/>
      <c r="I8" s="249"/>
      <c r="J8" s="249"/>
      <c r="K8" s="249"/>
    </row>
    <row r="9" spans="1:13">
      <c r="K9" s="24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8A439-20A7-4E5F-AEFD-3921298ACDCF}">
  <dimension ref="A2:B61"/>
  <sheetViews>
    <sheetView showGridLines="0" topLeftCell="A28" workbookViewId="0">
      <selection activeCell="E51" sqref="E51"/>
    </sheetView>
  </sheetViews>
  <sheetFormatPr defaultRowHeight="14.5"/>
  <cols>
    <col min="2" max="2" width="71.81640625" bestFit="1" customWidth="1"/>
  </cols>
  <sheetData>
    <row r="2" spans="1:2" ht="15" customHeight="1">
      <c r="B2" s="421" t="s">
        <v>114</v>
      </c>
    </row>
    <row r="3" spans="1:2">
      <c r="B3" s="421"/>
    </row>
    <row r="4" spans="1:2" ht="15" thickBot="1"/>
    <row r="5" spans="1:2" ht="15.5" thickTop="1" thickBot="1">
      <c r="A5" s="54" t="s">
        <v>115</v>
      </c>
      <c r="B5" s="54" t="s">
        <v>116</v>
      </c>
    </row>
    <row r="6" spans="1:2" ht="15.5" thickTop="1" thickBot="1">
      <c r="A6" s="55">
        <v>1</v>
      </c>
      <c r="B6" s="55" t="s">
        <v>117</v>
      </c>
    </row>
    <row r="7" spans="1:2" ht="15.5" thickTop="1" thickBot="1">
      <c r="A7" s="55">
        <v>2</v>
      </c>
      <c r="B7" s="55" t="s">
        <v>61</v>
      </c>
    </row>
    <row r="8" spans="1:2" ht="15.5" thickTop="1" thickBot="1">
      <c r="A8" s="55">
        <v>3</v>
      </c>
      <c r="B8" s="55" t="s">
        <v>118</v>
      </c>
    </row>
    <row r="9" spans="1:2" ht="15.5" thickTop="1" thickBot="1">
      <c r="A9" s="55">
        <v>4</v>
      </c>
      <c r="B9" s="55" t="s">
        <v>119</v>
      </c>
    </row>
    <row r="10" spans="1:2" ht="15.5" thickTop="1" thickBot="1">
      <c r="A10" s="55">
        <v>5</v>
      </c>
      <c r="B10" s="55" t="s">
        <v>120</v>
      </c>
    </row>
    <row r="11" spans="1:2" ht="15.5" thickTop="1" thickBot="1">
      <c r="A11" s="55">
        <v>6</v>
      </c>
      <c r="B11" s="55" t="s">
        <v>121</v>
      </c>
    </row>
    <row r="12" spans="1:2" ht="15.5" thickTop="1" thickBot="1">
      <c r="A12" s="55">
        <v>7</v>
      </c>
      <c r="B12" s="55" t="s">
        <v>122</v>
      </c>
    </row>
    <row r="13" spans="1:2" ht="15.5" thickTop="1" thickBot="1">
      <c r="A13" s="55">
        <v>8</v>
      </c>
      <c r="B13" s="55" t="s">
        <v>123</v>
      </c>
    </row>
    <row r="14" spans="1:2" ht="15.5" thickTop="1" thickBot="1">
      <c r="A14" s="55">
        <v>9</v>
      </c>
      <c r="B14" s="55" t="s">
        <v>124</v>
      </c>
    </row>
    <row r="15" spans="1:2" ht="15.5" thickTop="1" thickBot="1">
      <c r="A15" s="55">
        <v>10</v>
      </c>
      <c r="B15" s="55" t="s">
        <v>125</v>
      </c>
    </row>
    <row r="16" spans="1:2" ht="15.5" thickTop="1" thickBot="1">
      <c r="A16" s="55">
        <v>11</v>
      </c>
      <c r="B16" s="55" t="s">
        <v>126</v>
      </c>
    </row>
    <row r="17" spans="1:2" ht="15.5" thickTop="1" thickBot="1">
      <c r="A17" s="55">
        <v>12</v>
      </c>
      <c r="B17" s="55" t="s">
        <v>127</v>
      </c>
    </row>
    <row r="18" spans="1:2" ht="15.5" thickTop="1" thickBot="1">
      <c r="A18" s="55">
        <v>13</v>
      </c>
      <c r="B18" s="419" t="s">
        <v>128</v>
      </c>
    </row>
    <row r="19" spans="1:2" ht="15.5" thickTop="1" thickBot="1">
      <c r="A19" s="55">
        <v>14</v>
      </c>
      <c r="B19" s="55" t="s">
        <v>129</v>
      </c>
    </row>
    <row r="20" spans="1:2" ht="15.5" thickTop="1" thickBot="1">
      <c r="A20" s="55">
        <v>15</v>
      </c>
      <c r="B20" s="55" t="s">
        <v>130</v>
      </c>
    </row>
    <row r="21" spans="1:2" ht="15.5" thickTop="1" thickBot="1">
      <c r="A21" s="55">
        <v>16</v>
      </c>
      <c r="B21" s="55" t="s">
        <v>131</v>
      </c>
    </row>
    <row r="22" spans="1:2" ht="15.5" thickTop="1" thickBot="1">
      <c r="A22" s="55">
        <v>17</v>
      </c>
      <c r="B22" s="55" t="s">
        <v>132</v>
      </c>
    </row>
    <row r="23" spans="1:2" ht="15.5" thickTop="1" thickBot="1">
      <c r="A23" s="55">
        <v>18</v>
      </c>
      <c r="B23" s="55" t="s">
        <v>133</v>
      </c>
    </row>
    <row r="24" spans="1:2" ht="15.5" thickTop="1" thickBot="1">
      <c r="A24" s="55">
        <v>19</v>
      </c>
      <c r="B24" s="55" t="s">
        <v>134</v>
      </c>
    </row>
    <row r="25" spans="1:2" ht="15.5" thickTop="1" thickBot="1">
      <c r="A25" s="55">
        <v>20</v>
      </c>
      <c r="B25" s="55" t="s">
        <v>135</v>
      </c>
    </row>
    <row r="26" spans="1:2" ht="15.5" thickTop="1" thickBot="1">
      <c r="A26" s="55">
        <v>21</v>
      </c>
      <c r="B26" s="55" t="s">
        <v>136</v>
      </c>
    </row>
    <row r="27" spans="1:2" ht="15.5" thickTop="1" thickBot="1">
      <c r="A27" s="55">
        <v>22</v>
      </c>
      <c r="B27" s="55" t="s">
        <v>137</v>
      </c>
    </row>
    <row r="28" spans="1:2" ht="15.5" thickTop="1" thickBot="1">
      <c r="A28" s="55">
        <v>23</v>
      </c>
      <c r="B28" s="55" t="s">
        <v>138</v>
      </c>
    </row>
    <row r="29" spans="1:2" ht="15.5" thickTop="1" thickBot="1">
      <c r="A29" s="55">
        <v>24</v>
      </c>
      <c r="B29" s="55" t="s">
        <v>139</v>
      </c>
    </row>
    <row r="30" spans="1:2" ht="15.5" thickTop="1" thickBot="1">
      <c r="A30" s="55">
        <v>25</v>
      </c>
      <c r="B30" s="55" t="s">
        <v>140</v>
      </c>
    </row>
    <row r="31" spans="1:2" ht="15.5" thickTop="1" thickBot="1">
      <c r="A31" s="55">
        <v>26</v>
      </c>
      <c r="B31" s="55" t="s">
        <v>14</v>
      </c>
    </row>
    <row r="32" spans="1:2" ht="15.5" thickTop="1" thickBot="1">
      <c r="A32" s="55">
        <v>27</v>
      </c>
      <c r="B32" s="55" t="s">
        <v>141</v>
      </c>
    </row>
    <row r="33" spans="1:2" ht="15.5" thickTop="1" thickBot="1">
      <c r="A33" s="55">
        <v>28</v>
      </c>
      <c r="B33" s="55" t="s">
        <v>142</v>
      </c>
    </row>
    <row r="34" spans="1:2" ht="15.5" thickTop="1" thickBot="1">
      <c r="A34" s="55">
        <v>29</v>
      </c>
      <c r="B34" s="55" t="s">
        <v>143</v>
      </c>
    </row>
    <row r="35" spans="1:2" ht="15.5" thickTop="1" thickBot="1">
      <c r="A35" s="55">
        <v>30</v>
      </c>
      <c r="B35" s="55" t="s">
        <v>144</v>
      </c>
    </row>
    <row r="36" spans="1:2" ht="15.5" thickTop="1" thickBot="1">
      <c r="A36" s="55">
        <v>31</v>
      </c>
      <c r="B36" s="55" t="s">
        <v>145</v>
      </c>
    </row>
    <row r="37" spans="1:2" ht="15.5" thickTop="1" thickBot="1">
      <c r="A37" s="55">
        <v>32</v>
      </c>
      <c r="B37" s="55" t="s">
        <v>146</v>
      </c>
    </row>
    <row r="38" spans="1:2" ht="15.5" thickTop="1" thickBot="1">
      <c r="A38" s="55">
        <v>33</v>
      </c>
      <c r="B38" s="55" t="s">
        <v>147</v>
      </c>
    </row>
    <row r="39" spans="1:2" ht="15.5" thickTop="1" thickBot="1">
      <c r="A39" s="55">
        <v>34</v>
      </c>
      <c r="B39" s="55" t="s">
        <v>148</v>
      </c>
    </row>
    <row r="40" spans="1:2" ht="15.5" thickTop="1" thickBot="1">
      <c r="A40" s="55">
        <v>35</v>
      </c>
      <c r="B40" s="55" t="s">
        <v>53</v>
      </c>
    </row>
    <row r="41" spans="1:2" ht="15.5" thickTop="1" thickBot="1">
      <c r="A41" s="55">
        <v>36</v>
      </c>
      <c r="B41" s="55" t="s">
        <v>149</v>
      </c>
    </row>
    <row r="42" spans="1:2" ht="15.5" thickTop="1" thickBot="1">
      <c r="A42" s="55">
        <v>37</v>
      </c>
      <c r="B42" s="55" t="s">
        <v>150</v>
      </c>
    </row>
    <row r="43" spans="1:2" ht="15.5" thickTop="1" thickBot="1">
      <c r="A43" s="55">
        <v>38</v>
      </c>
      <c r="B43" s="55" t="s">
        <v>151</v>
      </c>
    </row>
    <row r="44" spans="1:2" ht="15.5" thickTop="1" thickBot="1">
      <c r="A44" s="55">
        <v>39</v>
      </c>
      <c r="B44" s="55" t="s">
        <v>152</v>
      </c>
    </row>
    <row r="45" spans="1:2" ht="15.5" thickTop="1" thickBot="1">
      <c r="A45" s="55">
        <v>40</v>
      </c>
      <c r="B45" s="55" t="s">
        <v>153</v>
      </c>
    </row>
    <row r="46" spans="1:2" ht="15.5" thickTop="1" thickBot="1">
      <c r="A46" s="55">
        <v>41</v>
      </c>
      <c r="B46" s="55" t="s">
        <v>154</v>
      </c>
    </row>
    <row r="47" spans="1:2" ht="15.5" thickTop="1" thickBot="1">
      <c r="A47" s="55">
        <v>42</v>
      </c>
      <c r="B47" s="55" t="s">
        <v>155</v>
      </c>
    </row>
    <row r="48" spans="1:2" ht="15.5" thickTop="1" thickBot="1">
      <c r="A48" s="55">
        <v>43</v>
      </c>
      <c r="B48" s="55" t="s">
        <v>156</v>
      </c>
    </row>
    <row r="49" spans="1:2" ht="15.5" thickTop="1" thickBot="1">
      <c r="A49" s="55">
        <v>44</v>
      </c>
      <c r="B49" s="55" t="s">
        <v>157</v>
      </c>
    </row>
    <row r="50" spans="1:2" ht="15.5" thickTop="1" thickBot="1">
      <c r="A50" s="55">
        <v>45</v>
      </c>
      <c r="B50" s="55" t="s">
        <v>158</v>
      </c>
    </row>
    <row r="51" spans="1:2" ht="15.5" thickTop="1" thickBot="1">
      <c r="A51" s="55">
        <v>46</v>
      </c>
      <c r="B51" s="55" t="s">
        <v>159</v>
      </c>
    </row>
    <row r="52" spans="1:2" ht="15.5" thickTop="1" thickBot="1">
      <c r="A52" s="55">
        <v>47</v>
      </c>
      <c r="B52" s="55" t="s">
        <v>160</v>
      </c>
    </row>
    <row r="53" spans="1:2" ht="15.5" thickTop="1" thickBot="1">
      <c r="A53" s="55">
        <v>48</v>
      </c>
      <c r="B53" s="55" t="s">
        <v>161</v>
      </c>
    </row>
    <row r="54" spans="1:2" ht="15.5" thickTop="1" thickBot="1">
      <c r="A54" s="55">
        <v>49</v>
      </c>
      <c r="B54" s="55" t="s">
        <v>162</v>
      </c>
    </row>
    <row r="55" spans="1:2" ht="15.5" thickTop="1" thickBot="1">
      <c r="A55" s="55">
        <v>50</v>
      </c>
      <c r="B55" s="55" t="s">
        <v>163</v>
      </c>
    </row>
    <row r="56" spans="1:2" ht="15.5" thickTop="1" thickBot="1">
      <c r="A56" s="55">
        <v>51</v>
      </c>
      <c r="B56" s="55" t="s">
        <v>164</v>
      </c>
    </row>
    <row r="57" spans="1:2" ht="15.5" thickTop="1" thickBot="1">
      <c r="A57" s="55">
        <v>52</v>
      </c>
      <c r="B57" s="55" t="s">
        <v>165</v>
      </c>
    </row>
    <row r="58" spans="1:2" ht="15.5" thickTop="1" thickBot="1">
      <c r="A58" s="55">
        <v>53</v>
      </c>
      <c r="B58" s="55" t="s">
        <v>166</v>
      </c>
    </row>
    <row r="59" spans="1:2" ht="15.5" thickTop="1" thickBot="1">
      <c r="A59" s="55">
        <v>54</v>
      </c>
      <c r="B59" s="55" t="s">
        <v>167</v>
      </c>
    </row>
    <row r="60" spans="1:2" ht="15.5" thickTop="1" thickBot="1">
      <c r="A60" s="55">
        <v>55</v>
      </c>
      <c r="B60" s="55" t="s">
        <v>168</v>
      </c>
    </row>
    <row r="61" spans="1:2" ht="15" thickTop="1"/>
  </sheetData>
  <mergeCells count="1">
    <mergeCell ref="B2: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dimension ref="B1:C51"/>
  <sheetViews>
    <sheetView showGridLines="0" topLeftCell="A5" zoomScale="80" zoomScaleNormal="80" workbookViewId="0">
      <selection activeCell="C12" sqref="C12"/>
    </sheetView>
  </sheetViews>
  <sheetFormatPr defaultRowHeight="18.5"/>
  <cols>
    <col min="2" max="2" width="72.26953125" style="394" customWidth="1"/>
    <col min="3" max="3" width="161.26953125" style="53" customWidth="1"/>
  </cols>
  <sheetData>
    <row r="1" spans="2:3">
      <c r="B1" s="390" t="s">
        <v>169</v>
      </c>
      <c r="C1" s="50" t="s">
        <v>170</v>
      </c>
    </row>
    <row r="2" spans="2:3">
      <c r="B2" s="391" t="s">
        <v>171</v>
      </c>
      <c r="C2" s="51" t="s">
        <v>172</v>
      </c>
    </row>
    <row r="3" spans="2:3">
      <c r="B3" s="392" t="s">
        <v>173</v>
      </c>
      <c r="C3" s="52" t="s">
        <v>174</v>
      </c>
    </row>
    <row r="4" spans="2:3" ht="27" customHeight="1">
      <c r="B4" s="392" t="s">
        <v>175</v>
      </c>
      <c r="C4" s="76" t="s">
        <v>176</v>
      </c>
    </row>
    <row r="5" spans="2:3" ht="163.5" customHeight="1">
      <c r="B5" s="391" t="s">
        <v>177</v>
      </c>
      <c r="C5" s="51" t="s">
        <v>178</v>
      </c>
    </row>
    <row r="6" spans="2:3">
      <c r="B6" s="391" t="s">
        <v>179</v>
      </c>
      <c r="C6" s="51" t="s">
        <v>180</v>
      </c>
    </row>
    <row r="7" spans="2:3" ht="103.5" customHeight="1">
      <c r="B7" s="391" t="s">
        <v>181</v>
      </c>
      <c r="C7" s="51" t="s">
        <v>182</v>
      </c>
    </row>
    <row r="8" spans="2:3">
      <c r="B8" s="391" t="s">
        <v>183</v>
      </c>
      <c r="C8" s="308" t="s">
        <v>184</v>
      </c>
    </row>
    <row r="9" spans="2:3" ht="43.5">
      <c r="B9" s="391" t="s">
        <v>185</v>
      </c>
      <c r="C9" s="51" t="s">
        <v>186</v>
      </c>
    </row>
    <row r="10" spans="2:3" ht="43.5">
      <c r="B10" s="391" t="s">
        <v>187</v>
      </c>
      <c r="C10" s="51" t="s">
        <v>188</v>
      </c>
    </row>
    <row r="11" spans="2:3">
      <c r="B11" s="391" t="s">
        <v>189</v>
      </c>
      <c r="C11" s="51" t="s">
        <v>190</v>
      </c>
    </row>
    <row r="12" spans="2:3">
      <c r="B12" s="391" t="s">
        <v>191</v>
      </c>
      <c r="C12" s="51" t="s">
        <v>192</v>
      </c>
    </row>
    <row r="13" spans="2:3" ht="29">
      <c r="B13" s="391" t="s">
        <v>193</v>
      </c>
      <c r="C13" s="51" t="s">
        <v>194</v>
      </c>
    </row>
    <row r="14" spans="2:3" ht="43.5">
      <c r="B14" s="391" t="s">
        <v>195</v>
      </c>
      <c r="C14" s="51" t="s">
        <v>196</v>
      </c>
    </row>
    <row r="15" spans="2:3" ht="29">
      <c r="B15" s="391" t="s">
        <v>197</v>
      </c>
      <c r="C15" s="51" t="s">
        <v>198</v>
      </c>
    </row>
    <row r="16" spans="2:3" ht="43.5">
      <c r="B16" s="391" t="s">
        <v>199</v>
      </c>
      <c r="C16" s="51" t="s">
        <v>200</v>
      </c>
    </row>
    <row r="17" spans="2:3">
      <c r="B17" s="391" t="s">
        <v>201</v>
      </c>
      <c r="C17" s="51" t="s">
        <v>202</v>
      </c>
    </row>
    <row r="18" spans="2:3">
      <c r="B18" s="391" t="s">
        <v>203</v>
      </c>
      <c r="C18" s="51" t="s">
        <v>204</v>
      </c>
    </row>
    <row r="19" spans="2:3">
      <c r="B19" s="391" t="s">
        <v>205</v>
      </c>
      <c r="C19" s="51" t="s">
        <v>206</v>
      </c>
    </row>
    <row r="20" spans="2:3">
      <c r="B20" s="391" t="s">
        <v>207</v>
      </c>
      <c r="C20" s="51" t="s">
        <v>208</v>
      </c>
    </row>
    <row r="21" spans="2:3" ht="41.25" customHeight="1">
      <c r="B21" s="391" t="s">
        <v>209</v>
      </c>
      <c r="C21" s="51" t="s">
        <v>210</v>
      </c>
    </row>
    <row r="22" spans="2:3" ht="45.75" customHeight="1">
      <c r="B22" s="391" t="s">
        <v>211</v>
      </c>
      <c r="C22" s="51" t="s">
        <v>212</v>
      </c>
    </row>
    <row r="23" spans="2:3">
      <c r="B23" s="391" t="s">
        <v>213</v>
      </c>
      <c r="C23" s="51" t="s">
        <v>214</v>
      </c>
    </row>
    <row r="24" spans="2:3">
      <c r="B24" s="391" t="s">
        <v>215</v>
      </c>
      <c r="C24" s="51" t="s">
        <v>216</v>
      </c>
    </row>
    <row r="25" spans="2:3">
      <c r="B25" s="391" t="s">
        <v>217</v>
      </c>
      <c r="C25" s="51" t="s">
        <v>218</v>
      </c>
    </row>
    <row r="26" spans="2:3" ht="72.5">
      <c r="B26" s="391" t="s">
        <v>219</v>
      </c>
      <c r="C26" s="51" t="s">
        <v>220</v>
      </c>
    </row>
    <row r="27" spans="2:3" ht="67.5" customHeight="1">
      <c r="B27" s="391" t="s">
        <v>221</v>
      </c>
      <c r="C27" s="51" t="s">
        <v>222</v>
      </c>
    </row>
    <row r="28" spans="2:3" ht="117" customHeight="1">
      <c r="B28" s="391" t="s">
        <v>223</v>
      </c>
      <c r="C28" s="51" t="s">
        <v>224</v>
      </c>
    </row>
    <row r="29" spans="2:3" ht="117" customHeight="1">
      <c r="B29" s="391" t="s">
        <v>225</v>
      </c>
      <c r="C29" s="51" t="s">
        <v>226</v>
      </c>
    </row>
    <row r="30" spans="2:3" ht="43.5">
      <c r="B30" s="391" t="s">
        <v>227</v>
      </c>
      <c r="C30" s="51" t="s">
        <v>228</v>
      </c>
    </row>
    <row r="31" spans="2:3" ht="56.25" customHeight="1">
      <c r="B31" s="391" t="s">
        <v>229</v>
      </c>
      <c r="C31" s="51" t="s">
        <v>230</v>
      </c>
    </row>
    <row r="32" spans="2:3" ht="56.25" customHeight="1">
      <c r="B32" s="391" t="s">
        <v>231</v>
      </c>
      <c r="C32" s="51" t="s">
        <v>232</v>
      </c>
    </row>
    <row r="33" spans="2:3" ht="55.5" customHeight="1">
      <c r="B33" s="391" t="s">
        <v>233</v>
      </c>
      <c r="C33" s="51" t="s">
        <v>234</v>
      </c>
    </row>
    <row r="34" spans="2:3" ht="52.5" customHeight="1">
      <c r="B34" s="391" t="s">
        <v>235</v>
      </c>
      <c r="C34" s="51" t="s">
        <v>236</v>
      </c>
    </row>
    <row r="35" spans="2:3" ht="45" customHeight="1">
      <c r="B35" s="391" t="s">
        <v>237</v>
      </c>
      <c r="C35" s="51" t="s">
        <v>238</v>
      </c>
    </row>
    <row r="36" spans="2:3" ht="47.25" customHeight="1">
      <c r="B36" s="391" t="s">
        <v>239</v>
      </c>
      <c r="C36" s="51" t="s">
        <v>240</v>
      </c>
    </row>
    <row r="37" spans="2:3" ht="29">
      <c r="B37" s="391" t="s">
        <v>241</v>
      </c>
      <c r="C37" s="51" t="s">
        <v>242</v>
      </c>
    </row>
    <row r="38" spans="2:3" ht="29">
      <c r="B38" s="391" t="s">
        <v>243</v>
      </c>
      <c r="C38" s="51" t="s">
        <v>244</v>
      </c>
    </row>
    <row r="39" spans="2:3" ht="29">
      <c r="B39" s="391" t="s">
        <v>245</v>
      </c>
      <c r="C39" s="51" t="s">
        <v>246</v>
      </c>
    </row>
    <row r="40" spans="2:3">
      <c r="B40" s="391" t="s">
        <v>247</v>
      </c>
      <c r="C40" s="57" t="s">
        <v>248</v>
      </c>
    </row>
    <row r="41" spans="2:3">
      <c r="B41" s="391" t="s">
        <v>249</v>
      </c>
      <c r="C41" s="57" t="s">
        <v>250</v>
      </c>
    </row>
    <row r="42" spans="2:3">
      <c r="B42" s="391" t="s">
        <v>251</v>
      </c>
      <c r="C42" s="57" t="s">
        <v>252</v>
      </c>
    </row>
    <row r="43" spans="2:3">
      <c r="B43" s="391" t="s">
        <v>253</v>
      </c>
      <c r="C43" s="57" t="s">
        <v>254</v>
      </c>
    </row>
    <row r="44" spans="2:3">
      <c r="B44" s="391" t="s">
        <v>255</v>
      </c>
      <c r="C44" s="57" t="s">
        <v>256</v>
      </c>
    </row>
    <row r="45" spans="2:3">
      <c r="B45" s="391" t="s">
        <v>257</v>
      </c>
      <c r="C45" s="57" t="s">
        <v>258</v>
      </c>
    </row>
    <row r="46" spans="2:3">
      <c r="B46" s="391" t="s">
        <v>259</v>
      </c>
      <c r="C46" s="57" t="s">
        <v>260</v>
      </c>
    </row>
    <row r="47" spans="2:3" ht="29">
      <c r="B47" s="391" t="s">
        <v>261</v>
      </c>
      <c r="C47" s="57" t="s">
        <v>262</v>
      </c>
    </row>
    <row r="48" spans="2:3" ht="29">
      <c r="B48" s="391" t="s">
        <v>263</v>
      </c>
      <c r="C48" s="57" t="s">
        <v>264</v>
      </c>
    </row>
    <row r="49" spans="2:3">
      <c r="B49" s="391" t="s">
        <v>265</v>
      </c>
      <c r="C49" s="57" t="s">
        <v>266</v>
      </c>
    </row>
    <row r="50" spans="2:3">
      <c r="B50" s="393"/>
      <c r="C50" s="58"/>
    </row>
    <row r="51" spans="2:3">
      <c r="C51" s="58"/>
    </row>
  </sheetData>
  <conditionalFormatting sqref="B11">
    <cfRule type="duplicateValues" dxfId="828" priority="6"/>
  </conditionalFormatting>
  <conditionalFormatting sqref="C3">
    <cfRule type="duplicateValues" dxfId="827" priority="9"/>
  </conditionalFormatting>
  <conditionalFormatting sqref="C5">
    <cfRule type="duplicateValues" dxfId="826" priority="8"/>
  </conditionalFormatting>
  <conditionalFormatting sqref="C7">
    <cfRule type="duplicateValues" dxfId="825" priority="7"/>
  </conditionalFormatting>
  <conditionalFormatting sqref="C13">
    <cfRule type="duplicateValues" dxfId="824" priority="5"/>
  </conditionalFormatting>
  <conditionalFormatting sqref="C14">
    <cfRule type="duplicateValues" dxfId="823" priority="4"/>
  </conditionalFormatting>
  <conditionalFormatting sqref="C15">
    <cfRule type="duplicateValues" dxfId="822" priority="3"/>
  </conditionalFormatting>
  <conditionalFormatting sqref="C16">
    <cfRule type="duplicateValues" dxfId="821" priority="2"/>
  </conditionalFormatting>
  <conditionalFormatting sqref="C26:C30">
    <cfRule type="duplicateValues" dxfId="820" priority="1"/>
  </conditionalFormatting>
  <conditionalFormatting sqref="C37:C39">
    <cfRule type="duplicateValues" dxfId="819" priority="10"/>
    <cfRule type="duplicateValues" dxfId="818" priority="1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P42"/>
  <sheetViews>
    <sheetView showGridLines="0" zoomScale="90" zoomScaleNormal="90" workbookViewId="0">
      <pane xSplit="1" topLeftCell="BA1" activePane="topRight" state="frozen"/>
      <selection activeCell="BM59" sqref="BM59"/>
      <selection pane="topRight" activeCell="BA27" sqref="BA27"/>
    </sheetView>
  </sheetViews>
  <sheetFormatPr defaultColWidth="9.1796875" defaultRowHeight="15.75" customHeight="1" outlineLevelCol="1"/>
  <cols>
    <col min="1" max="1" width="66.1796875" style="1" customWidth="1"/>
    <col min="2" max="23" width="14.54296875" style="11" customWidth="1" outlineLevel="1"/>
    <col min="24" max="34" width="14.54296875" style="1" customWidth="1" outlineLevel="1"/>
    <col min="35" max="45" width="11" style="1" customWidth="1" outlineLevel="1"/>
    <col min="46" max="50" width="11" style="1" customWidth="1"/>
    <col min="51" max="51" width="11.453125" style="1" customWidth="1"/>
    <col min="52" max="52" width="12.453125" style="1" customWidth="1"/>
    <col min="53" max="53" width="11.54296875" style="1" customWidth="1"/>
    <col min="54" max="54" width="11.453125" style="1" customWidth="1"/>
    <col min="55" max="57" width="13" style="1" customWidth="1"/>
    <col min="58" max="61" width="14.81640625" style="1" customWidth="1"/>
    <col min="62" max="62" width="8.453125" style="1" customWidth="1"/>
    <col min="65" max="65" width="13.54296875" style="1" bestFit="1" customWidth="1"/>
    <col min="66" max="16384" width="9.1796875" style="1"/>
  </cols>
  <sheetData>
    <row r="1" spans="1:94" s="7" customFormat="1" ht="21">
      <c r="A1" s="264" t="s">
        <v>267</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row>
    <row r="2" spans="1:94" s="7" customFormat="1" ht="15.5">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row>
    <row r="3" spans="1:94" s="15" customFormat="1" ht="15.65" customHeight="1">
      <c r="A3" s="193" t="s">
        <v>268</v>
      </c>
      <c r="B3" s="194" t="s">
        <v>269</v>
      </c>
      <c r="C3" s="194" t="s">
        <v>270</v>
      </c>
      <c r="D3" s="194" t="s">
        <v>271</v>
      </c>
      <c r="E3" s="194" t="s">
        <v>272</v>
      </c>
      <c r="F3" s="194" t="s">
        <v>273</v>
      </c>
      <c r="G3" s="194" t="s">
        <v>274</v>
      </c>
      <c r="H3" s="194" t="s">
        <v>275</v>
      </c>
      <c r="I3" s="194" t="s">
        <v>276</v>
      </c>
      <c r="J3" s="194" t="s">
        <v>277</v>
      </c>
      <c r="K3" s="194" t="s">
        <v>278</v>
      </c>
      <c r="L3" s="194" t="s">
        <v>279</v>
      </c>
      <c r="M3" s="194" t="s">
        <v>280</v>
      </c>
      <c r="N3" s="194" t="s">
        <v>281</v>
      </c>
      <c r="O3" s="194" t="s">
        <v>282</v>
      </c>
      <c r="P3" s="194" t="s">
        <v>283</v>
      </c>
      <c r="Q3" s="194" t="s">
        <v>284</v>
      </c>
      <c r="R3" s="194" t="s">
        <v>285</v>
      </c>
      <c r="S3" s="194" t="s">
        <v>286</v>
      </c>
      <c r="T3" s="194" t="s">
        <v>287</v>
      </c>
      <c r="U3" s="194" t="s">
        <v>288</v>
      </c>
      <c r="V3" s="194" t="s">
        <v>289</v>
      </c>
      <c r="W3" s="194" t="s">
        <v>290</v>
      </c>
      <c r="X3" s="194" t="s">
        <v>291</v>
      </c>
      <c r="Y3" s="194" t="s">
        <v>292</v>
      </c>
      <c r="Z3" s="194" t="s">
        <v>293</v>
      </c>
      <c r="AA3" s="194" t="s">
        <v>294</v>
      </c>
      <c r="AB3" s="194" t="s">
        <v>295</v>
      </c>
      <c r="AC3" s="194" t="s">
        <v>296</v>
      </c>
      <c r="AD3" s="194" t="s">
        <v>297</v>
      </c>
      <c r="AE3" s="194" t="s">
        <v>298</v>
      </c>
      <c r="AF3" s="194" t="s">
        <v>299</v>
      </c>
      <c r="AG3" s="194" t="s">
        <v>300</v>
      </c>
      <c r="AH3" s="194" t="s">
        <v>301</v>
      </c>
      <c r="AI3" s="194" t="s">
        <v>302</v>
      </c>
      <c r="AJ3" s="194" t="s">
        <v>303</v>
      </c>
      <c r="AK3" s="194" t="s">
        <v>304</v>
      </c>
      <c r="AL3" s="194" t="s">
        <v>305</v>
      </c>
      <c r="AM3" s="194" t="s">
        <v>306</v>
      </c>
      <c r="AN3" s="194" t="s">
        <v>307</v>
      </c>
      <c r="AO3" s="194" t="s">
        <v>308</v>
      </c>
      <c r="AP3" s="194" t="s">
        <v>309</v>
      </c>
      <c r="AQ3" s="194" t="s">
        <v>310</v>
      </c>
      <c r="AR3" s="194" t="s">
        <v>311</v>
      </c>
      <c r="AS3" s="194" t="s">
        <v>312</v>
      </c>
      <c r="AT3" s="194" t="s">
        <v>313</v>
      </c>
      <c r="AU3" s="194" t="s">
        <v>314</v>
      </c>
      <c r="AV3" s="194" t="s">
        <v>315</v>
      </c>
      <c r="AW3" s="194" t="s">
        <v>316</v>
      </c>
      <c r="AX3" s="194" t="s">
        <v>317</v>
      </c>
      <c r="AY3" s="194" t="s">
        <v>318</v>
      </c>
      <c r="AZ3" s="195" t="s">
        <v>319</v>
      </c>
      <c r="BA3" s="195" t="s">
        <v>320</v>
      </c>
      <c r="BB3" s="195" t="s">
        <v>321</v>
      </c>
      <c r="BC3" s="195" t="s">
        <v>322</v>
      </c>
      <c r="BD3" s="195" t="s">
        <v>323</v>
      </c>
      <c r="BE3" s="195" t="s">
        <v>324</v>
      </c>
      <c r="BF3" s="195" t="s">
        <v>325</v>
      </c>
      <c r="BG3" s="195" t="s">
        <v>326</v>
      </c>
      <c r="BH3" s="195" t="s">
        <v>327</v>
      </c>
      <c r="BI3" s="195" t="s">
        <v>328</v>
      </c>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row>
    <row r="4" spans="1:94" ht="15.5">
      <c r="A4" s="154" t="s">
        <v>329</v>
      </c>
      <c r="B4" s="8">
        <v>870593</v>
      </c>
      <c r="C4" s="8">
        <v>891837</v>
      </c>
      <c r="D4" s="8">
        <v>856348</v>
      </c>
      <c r="E4" s="8">
        <v>841713</v>
      </c>
      <c r="F4" s="8">
        <v>807777</v>
      </c>
      <c r="G4" s="8">
        <v>804645</v>
      </c>
      <c r="H4" s="8">
        <v>801294</v>
      </c>
      <c r="I4" s="8">
        <v>808504</v>
      </c>
      <c r="J4" s="8">
        <v>790321</v>
      </c>
      <c r="K4" s="8">
        <v>774045</v>
      </c>
      <c r="L4" s="8">
        <v>780047</v>
      </c>
      <c r="M4" s="8">
        <v>778338</v>
      </c>
      <c r="N4" s="8">
        <v>757131</v>
      </c>
      <c r="O4" s="8">
        <v>750295</v>
      </c>
      <c r="P4" s="8">
        <v>753428</v>
      </c>
      <c r="Q4" s="8">
        <v>762112.951</v>
      </c>
      <c r="R4" s="8">
        <v>740394.35</v>
      </c>
      <c r="S4" s="8">
        <v>758831.4929999999</v>
      </c>
      <c r="T4" s="8">
        <v>767247.94799999997</v>
      </c>
      <c r="U4" s="8">
        <v>776443.03899999999</v>
      </c>
      <c r="V4" s="8">
        <v>748166.62699999998</v>
      </c>
      <c r="W4" s="8">
        <v>769273.77678000007</v>
      </c>
      <c r="X4" s="8">
        <v>771343.47977000009</v>
      </c>
      <c r="Y4" s="8">
        <v>786127.19099999999</v>
      </c>
      <c r="Z4" s="8">
        <v>757041.47780219768</v>
      </c>
      <c r="AA4" s="8">
        <v>763609.15447686624</v>
      </c>
      <c r="AB4" s="8">
        <v>755641.64670269599</v>
      </c>
      <c r="AC4" s="8">
        <v>880145.99100000004</v>
      </c>
      <c r="AD4" s="8">
        <v>870038.67400000012</v>
      </c>
      <c r="AE4" s="8">
        <v>873558.57900000003</v>
      </c>
      <c r="AF4" s="8">
        <v>877136.37088987324</v>
      </c>
      <c r="AG4" s="8">
        <v>892090.65893217654</v>
      </c>
      <c r="AH4" s="8">
        <v>848069.88285340706</v>
      </c>
      <c r="AI4" s="8">
        <v>867629.68117869576</v>
      </c>
      <c r="AJ4" s="8">
        <v>875524.80323527614</v>
      </c>
      <c r="AK4" s="8">
        <v>910917.98202449398</v>
      </c>
      <c r="AL4" s="8">
        <v>866503.40622283227</v>
      </c>
      <c r="AM4" s="8">
        <v>845999.5709644478</v>
      </c>
      <c r="AN4" s="8">
        <v>879701.00657438103</v>
      </c>
      <c r="AO4" s="8">
        <v>886263.13491246989</v>
      </c>
      <c r="AP4" s="8">
        <v>855128.13433150225</v>
      </c>
      <c r="AQ4" s="8">
        <v>850802.23769963509</v>
      </c>
      <c r="AR4" s="8">
        <v>865215.6428656549</v>
      </c>
      <c r="AS4" s="8">
        <v>893150.60295120487</v>
      </c>
      <c r="AT4" s="8">
        <v>864662.09836002509</v>
      </c>
      <c r="AU4" s="8">
        <v>864824.6399112005</v>
      </c>
      <c r="AV4" s="8">
        <v>886727.91222952039</v>
      </c>
      <c r="AW4" s="27">
        <v>923287.14379207604</v>
      </c>
      <c r="AX4" s="27">
        <v>888554.755</v>
      </c>
      <c r="AY4" s="27">
        <v>913381</v>
      </c>
      <c r="AZ4" s="27">
        <v>917063</v>
      </c>
      <c r="BA4" s="27">
        <v>952941</v>
      </c>
      <c r="BB4" s="27">
        <v>912865</v>
      </c>
      <c r="BC4" s="8">
        <v>924568.52619458293</v>
      </c>
      <c r="BD4" s="8">
        <v>928067.76</v>
      </c>
      <c r="BE4" s="8">
        <v>929204.37899999903</v>
      </c>
      <c r="BF4" s="8">
        <v>906226.5318</v>
      </c>
      <c r="BG4" s="8">
        <v>921811.22299999883</v>
      </c>
      <c r="BH4" s="8">
        <v>922884.77659999975</v>
      </c>
      <c r="BI4" s="8">
        <v>949743.47</v>
      </c>
      <c r="BJ4"/>
      <c r="BM4"/>
    </row>
    <row r="5" spans="1:94" ht="15.5">
      <c r="A5" s="154" t="s">
        <v>330</v>
      </c>
      <c r="B5" s="8"/>
      <c r="C5" s="8"/>
      <c r="D5" s="8">
        <v>116043</v>
      </c>
      <c r="E5" s="8">
        <v>133825</v>
      </c>
      <c r="F5" s="8">
        <v>141905</v>
      </c>
      <c r="G5" s="8">
        <v>144135</v>
      </c>
      <c r="H5" s="8">
        <v>147626</v>
      </c>
      <c r="I5" s="8">
        <v>146879</v>
      </c>
      <c r="J5" s="8">
        <v>117959</v>
      </c>
      <c r="K5" s="8">
        <v>114690</v>
      </c>
      <c r="L5" s="8">
        <v>123785</v>
      </c>
      <c r="M5" s="8">
        <v>137108</v>
      </c>
      <c r="N5" s="8">
        <v>129487</v>
      </c>
      <c r="O5" s="8">
        <v>128584</v>
      </c>
      <c r="P5" s="8">
        <v>133560</v>
      </c>
      <c r="Q5" s="8">
        <v>134515</v>
      </c>
      <c r="R5" s="8">
        <v>140638.90899999999</v>
      </c>
      <c r="S5" s="8">
        <v>143828.38099999999</v>
      </c>
      <c r="T5" s="8">
        <v>145024.88400000002</v>
      </c>
      <c r="U5" s="8">
        <v>146316.26900000003</v>
      </c>
      <c r="V5" s="8">
        <v>148074.693</v>
      </c>
      <c r="W5" s="8">
        <v>151873.538</v>
      </c>
      <c r="X5" s="8">
        <v>143407.2832065289</v>
      </c>
      <c r="Y5" s="8">
        <v>139533.66749987338</v>
      </c>
      <c r="Z5" s="8">
        <v>137921.73987896839</v>
      </c>
      <c r="AA5" s="8">
        <v>137193.1267532146</v>
      </c>
      <c r="AB5" s="8">
        <v>136011.07537913951</v>
      </c>
      <c r="AC5" s="8">
        <v>135792.3403635381</v>
      </c>
      <c r="AD5" s="8">
        <v>135895.80222353569</v>
      </c>
      <c r="AE5" s="8">
        <v>134513.4433610038</v>
      </c>
      <c r="AF5" s="8">
        <v>130783.7299951163</v>
      </c>
      <c r="AG5" s="8">
        <v>129827.30909827781</v>
      </c>
      <c r="AH5" s="8">
        <v>130110.1363226476</v>
      </c>
      <c r="AI5" s="8">
        <v>127792.99925226241</v>
      </c>
      <c r="AJ5" s="8">
        <v>130035.2290799741</v>
      </c>
      <c r="AK5" s="8">
        <v>130234.65399999998</v>
      </c>
      <c r="AL5" s="8">
        <v>132397.6566906829</v>
      </c>
      <c r="AM5" s="8">
        <v>128456.1867678327</v>
      </c>
      <c r="AN5" s="8">
        <v>128733.5468470054</v>
      </c>
      <c r="AO5" s="8">
        <v>129722.8102210458</v>
      </c>
      <c r="AP5" s="8">
        <v>133919.6799475936</v>
      </c>
      <c r="AQ5" s="8">
        <v>138066.98607944872</v>
      </c>
      <c r="AR5" s="8">
        <v>138145.58983159502</v>
      </c>
      <c r="AS5" s="8">
        <v>141233.48417787801</v>
      </c>
      <c r="AT5" s="8">
        <v>139114.70877028478</v>
      </c>
      <c r="AU5" s="8">
        <v>141635.15941982891</v>
      </c>
      <c r="AV5" s="8">
        <v>143551.40226044919</v>
      </c>
      <c r="AW5" s="27">
        <v>145165.995108879</v>
      </c>
      <c r="AX5" s="27">
        <v>153142</v>
      </c>
      <c r="AY5" s="27">
        <v>152744</v>
      </c>
      <c r="AZ5" s="27">
        <v>156350</v>
      </c>
      <c r="BA5" s="27">
        <v>168203</v>
      </c>
      <c r="BB5" s="27">
        <v>158370</v>
      </c>
      <c r="BC5" s="27">
        <v>159363</v>
      </c>
      <c r="BD5" s="27">
        <v>158251.09</v>
      </c>
      <c r="BE5" s="27">
        <v>165591</v>
      </c>
      <c r="BF5" s="27">
        <v>150117.19469999999</v>
      </c>
      <c r="BG5" s="27">
        <v>151734.24470000001</v>
      </c>
      <c r="BH5" s="27">
        <v>155233.25469999999</v>
      </c>
      <c r="BI5" s="27">
        <v>161203.5147</v>
      </c>
    </row>
    <row r="6" spans="1:94" ht="15.5">
      <c r="A6" s="154" t="s">
        <v>331</v>
      </c>
      <c r="B6" s="8">
        <v>98525</v>
      </c>
      <c r="C6" s="8">
        <v>99371</v>
      </c>
      <c r="D6" s="8">
        <v>91259</v>
      </c>
      <c r="E6" s="8">
        <v>94309</v>
      </c>
      <c r="F6" s="8">
        <v>87655</v>
      </c>
      <c r="G6" s="8">
        <v>86297</v>
      </c>
      <c r="H6" s="8">
        <v>86790</v>
      </c>
      <c r="I6" s="8">
        <v>86888</v>
      </c>
      <c r="J6" s="8">
        <v>65219</v>
      </c>
      <c r="K6" s="8">
        <v>64154</v>
      </c>
      <c r="L6" s="8">
        <v>52659</v>
      </c>
      <c r="M6" s="8">
        <v>86406</v>
      </c>
      <c r="N6" s="8">
        <v>75010</v>
      </c>
      <c r="O6" s="8">
        <v>77302</v>
      </c>
      <c r="P6" s="8">
        <v>75264</v>
      </c>
      <c r="Q6" s="8">
        <v>77186</v>
      </c>
      <c r="R6" s="8">
        <v>73414</v>
      </c>
      <c r="S6" s="8">
        <v>70304</v>
      </c>
      <c r="T6" s="8">
        <v>73152</v>
      </c>
      <c r="U6" s="8">
        <v>77210</v>
      </c>
      <c r="V6" s="8">
        <v>73697</v>
      </c>
      <c r="W6" s="8">
        <v>78157.122232943002</v>
      </c>
      <c r="X6" s="27">
        <v>66702.056817910008</v>
      </c>
      <c r="Y6" s="27">
        <v>49649.788229999998</v>
      </c>
      <c r="Z6" s="27">
        <v>46864.956395410001</v>
      </c>
      <c r="AA6" s="27">
        <v>45604.847228923201</v>
      </c>
      <c r="AB6" s="27">
        <v>50166.70073377651</v>
      </c>
      <c r="AC6" s="27">
        <v>46885.883481363206</v>
      </c>
      <c r="AD6" s="27">
        <v>46623.530848618204</v>
      </c>
      <c r="AE6" s="27">
        <v>44496.316094278198</v>
      </c>
      <c r="AF6" s="27">
        <v>46680.810786804905</v>
      </c>
      <c r="AG6" s="27">
        <v>45028.958127564889</v>
      </c>
      <c r="AH6" s="27">
        <v>42125.541497964899</v>
      </c>
      <c r="AI6" s="27">
        <v>44462.757940133204</v>
      </c>
      <c r="AJ6" s="27">
        <v>46590.111386374905</v>
      </c>
      <c r="AK6" s="27">
        <v>43258</v>
      </c>
      <c r="AL6" s="27">
        <v>40922.639139999999</v>
      </c>
      <c r="AM6" s="27">
        <v>38466</v>
      </c>
      <c r="AN6" s="27">
        <v>38084</v>
      </c>
      <c r="AO6" s="27">
        <v>37234</v>
      </c>
      <c r="AP6" s="27">
        <v>33644</v>
      </c>
      <c r="AQ6" s="27">
        <v>35559</v>
      </c>
      <c r="AR6" s="27">
        <v>38911</v>
      </c>
      <c r="AS6" s="27">
        <v>37470</v>
      </c>
      <c r="AT6" s="27">
        <v>33614</v>
      </c>
      <c r="AU6" s="27">
        <v>34853</v>
      </c>
      <c r="AV6" s="27">
        <v>37439.301090000001</v>
      </c>
      <c r="AW6" s="27">
        <v>37266.937410000006</v>
      </c>
      <c r="AX6" s="27">
        <v>32471</v>
      </c>
      <c r="AY6" s="27">
        <v>35546.905190000005</v>
      </c>
      <c r="AZ6" s="27">
        <v>37108</v>
      </c>
      <c r="BA6" s="27">
        <v>35177</v>
      </c>
      <c r="BB6" s="27">
        <v>29785.437389999999</v>
      </c>
      <c r="BC6" s="27">
        <v>31974.581869999998</v>
      </c>
      <c r="BD6" s="27">
        <v>30628.5</v>
      </c>
      <c r="BE6" s="27">
        <v>30654.48</v>
      </c>
      <c r="BF6" s="27">
        <v>29631.179999999898</v>
      </c>
      <c r="BG6" s="27">
        <v>30107.89</v>
      </c>
      <c r="BH6" s="27">
        <v>32294.17</v>
      </c>
      <c r="BI6" s="27">
        <v>31352</v>
      </c>
    </row>
    <row r="7" spans="1:94" ht="15.5">
      <c r="A7" s="98"/>
      <c r="B7" s="10"/>
      <c r="C7" s="10"/>
      <c r="D7" s="10"/>
      <c r="E7" s="10"/>
      <c r="F7" s="10"/>
      <c r="G7" s="10"/>
      <c r="H7" s="10"/>
      <c r="I7" s="10"/>
      <c r="J7" s="10"/>
      <c r="K7" s="10"/>
      <c r="L7" s="10"/>
      <c r="M7" s="10"/>
      <c r="N7" s="10"/>
      <c r="O7" s="10"/>
      <c r="P7" s="10"/>
      <c r="Q7" s="10"/>
      <c r="R7" s="10"/>
      <c r="S7" s="10"/>
      <c r="T7" s="10"/>
      <c r="U7" s="10"/>
      <c r="V7" s="10"/>
      <c r="W7" s="10"/>
      <c r="X7" s="16"/>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4" s="15" customFormat="1" ht="15.65" customHeight="1">
      <c r="A8" s="193" t="s">
        <v>332</v>
      </c>
      <c r="B8" s="194" t="s">
        <v>269</v>
      </c>
      <c r="C8" s="194" t="s">
        <v>270</v>
      </c>
      <c r="D8" s="194" t="s">
        <v>271</v>
      </c>
      <c r="E8" s="194" t="s">
        <v>272</v>
      </c>
      <c r="F8" s="194" t="s">
        <v>273</v>
      </c>
      <c r="G8" s="194" t="s">
        <v>274</v>
      </c>
      <c r="H8" s="194" t="s">
        <v>275</v>
      </c>
      <c r="I8" s="194" t="s">
        <v>276</v>
      </c>
      <c r="J8" s="194" t="s">
        <v>277</v>
      </c>
      <c r="K8" s="194" t="s">
        <v>278</v>
      </c>
      <c r="L8" s="194" t="s">
        <v>279</v>
      </c>
      <c r="M8" s="194" t="s">
        <v>280</v>
      </c>
      <c r="N8" s="194" t="s">
        <v>281</v>
      </c>
      <c r="O8" s="194" t="s">
        <v>282</v>
      </c>
      <c r="P8" s="194" t="s">
        <v>283</v>
      </c>
      <c r="Q8" s="194" t="s">
        <v>284</v>
      </c>
      <c r="R8" s="194" t="s">
        <v>285</v>
      </c>
      <c r="S8" s="194" t="s">
        <v>286</v>
      </c>
      <c r="T8" s="194" t="s">
        <v>287</v>
      </c>
      <c r="U8" s="194" t="s">
        <v>288</v>
      </c>
      <c r="V8" s="194" t="s">
        <v>289</v>
      </c>
      <c r="W8" s="194" t="s">
        <v>290</v>
      </c>
      <c r="X8" s="194" t="s">
        <v>291</v>
      </c>
      <c r="Y8" s="194" t="s">
        <v>292</v>
      </c>
      <c r="Z8" s="194" t="s">
        <v>293</v>
      </c>
      <c r="AA8" s="194" t="s">
        <v>294</v>
      </c>
      <c r="AB8" s="194" t="s">
        <v>295</v>
      </c>
      <c r="AC8" s="194" t="s">
        <v>296</v>
      </c>
      <c r="AD8" s="194" t="s">
        <v>297</v>
      </c>
      <c r="AE8" s="194" t="s">
        <v>298</v>
      </c>
      <c r="AF8" s="194" t="s">
        <v>299</v>
      </c>
      <c r="AG8" s="194" t="s">
        <v>300</v>
      </c>
      <c r="AH8" s="194" t="s">
        <v>301</v>
      </c>
      <c r="AI8" s="194" t="s">
        <v>302</v>
      </c>
      <c r="AJ8" s="194" t="s">
        <v>303</v>
      </c>
      <c r="AK8" s="194" t="s">
        <v>304</v>
      </c>
      <c r="AL8" s="194" t="s">
        <v>305</v>
      </c>
      <c r="AM8" s="194" t="s">
        <v>306</v>
      </c>
      <c r="AN8" s="194" t="s">
        <v>307</v>
      </c>
      <c r="AO8" s="194" t="s">
        <v>308</v>
      </c>
      <c r="AP8" s="194" t="s">
        <v>309</v>
      </c>
      <c r="AQ8" s="194" t="s">
        <v>310</v>
      </c>
      <c r="AR8" s="194" t="s">
        <v>311</v>
      </c>
      <c r="AS8" s="194" t="s">
        <v>312</v>
      </c>
      <c r="AT8" s="194" t="s">
        <v>313</v>
      </c>
      <c r="AU8" s="194" t="s">
        <v>314</v>
      </c>
      <c r="AV8" s="194" t="s">
        <v>315</v>
      </c>
      <c r="AW8" s="194" t="s">
        <v>316</v>
      </c>
      <c r="AX8" s="194" t="s">
        <v>317</v>
      </c>
      <c r="AY8" s="194" t="s">
        <v>318</v>
      </c>
      <c r="AZ8" s="195" t="s">
        <v>319</v>
      </c>
      <c r="BA8" s="195" t="s">
        <v>320</v>
      </c>
      <c r="BB8" s="195" t="s">
        <v>321</v>
      </c>
      <c r="BC8" s="195" t="s">
        <v>322</v>
      </c>
      <c r="BD8" s="195" t="s">
        <v>323</v>
      </c>
      <c r="BE8" s="195" t="s">
        <v>324</v>
      </c>
      <c r="BF8" s="195" t="s">
        <v>325</v>
      </c>
      <c r="BG8" s="195" t="s">
        <v>326</v>
      </c>
      <c r="BH8" s="195" t="s">
        <v>327</v>
      </c>
      <c r="BI8" s="195" t="s">
        <v>328</v>
      </c>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94" ht="15.5">
      <c r="A9" s="154" t="s">
        <v>333</v>
      </c>
      <c r="B9" s="246"/>
      <c r="C9" s="246"/>
      <c r="D9" s="246"/>
      <c r="E9" s="246"/>
      <c r="F9" s="246"/>
      <c r="G9" s="246"/>
      <c r="H9" s="246"/>
      <c r="I9" s="246"/>
      <c r="J9" s="246"/>
      <c r="K9" s="246"/>
      <c r="L9" s="246"/>
      <c r="M9" s="246"/>
      <c r="N9" s="246"/>
      <c r="O9" s="246"/>
      <c r="P9" s="246"/>
      <c r="Q9" s="246"/>
      <c r="R9" s="246"/>
      <c r="S9" s="246"/>
      <c r="T9" s="246"/>
      <c r="U9" s="246"/>
      <c r="V9" s="246"/>
      <c r="W9" s="246"/>
      <c r="X9" s="247"/>
      <c r="Y9" s="247"/>
      <c r="Z9" s="247"/>
      <c r="AA9" s="247"/>
      <c r="AB9" s="247"/>
      <c r="AC9" s="247"/>
      <c r="AD9" s="247"/>
      <c r="AE9" s="247"/>
      <c r="AF9" s="247"/>
      <c r="AG9" s="247"/>
      <c r="AH9" s="247"/>
      <c r="AI9" s="247"/>
      <c r="AJ9" s="247"/>
      <c r="AK9" s="247"/>
      <c r="AL9" s="247"/>
      <c r="AM9" s="247"/>
      <c r="AN9" s="247"/>
      <c r="AO9" s="247"/>
      <c r="AP9" s="247"/>
      <c r="AQ9" s="247"/>
      <c r="AR9" s="247"/>
      <c r="AS9" s="247"/>
      <c r="AT9" s="248">
        <v>0.46</v>
      </c>
      <c r="AU9" s="248">
        <v>0.48</v>
      </c>
      <c r="AV9" s="248">
        <v>0.5</v>
      </c>
      <c r="AW9" s="248">
        <v>0.53</v>
      </c>
      <c r="AX9" s="386">
        <v>0.55000000000000004</v>
      </c>
      <c r="AY9" s="386">
        <v>0.56999999999999995</v>
      </c>
      <c r="AZ9" s="386">
        <v>0.6</v>
      </c>
      <c r="BA9" s="386">
        <v>0.63</v>
      </c>
      <c r="BB9" s="386">
        <v>0.65</v>
      </c>
      <c r="BC9" s="386">
        <v>0.68</v>
      </c>
      <c r="BD9" s="386">
        <v>0.71</v>
      </c>
      <c r="BE9" s="386">
        <v>0.73570000000000002</v>
      </c>
      <c r="BF9" s="386">
        <v>0.75690000000000002</v>
      </c>
      <c r="BG9" s="386">
        <v>0.78449999999999998</v>
      </c>
      <c r="BH9" s="386">
        <v>0.80968602398290002</v>
      </c>
      <c r="BI9" s="386">
        <v>0.84299999999999997</v>
      </c>
    </row>
    <row r="10" spans="1:94" ht="15.5">
      <c r="A10" s="154" t="s">
        <v>334</v>
      </c>
      <c r="B10" s="246"/>
      <c r="C10" s="246"/>
      <c r="D10" s="246"/>
      <c r="E10" s="246"/>
      <c r="F10" s="246"/>
      <c r="G10" s="246"/>
      <c r="H10" s="246"/>
      <c r="I10" s="246"/>
      <c r="J10" s="246"/>
      <c r="K10" s="246"/>
      <c r="L10" s="246"/>
      <c r="M10" s="246"/>
      <c r="N10" s="246"/>
      <c r="O10" s="246"/>
      <c r="P10" s="246"/>
      <c r="Q10" s="246"/>
      <c r="R10" s="246"/>
      <c r="S10" s="246"/>
      <c r="T10" s="246"/>
      <c r="U10" s="246"/>
      <c r="V10" s="246"/>
      <c r="W10" s="246"/>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8">
        <v>0.66</v>
      </c>
      <c r="AU10" s="248">
        <v>0.67</v>
      </c>
      <c r="AV10" s="248">
        <v>0.68</v>
      </c>
      <c r="AW10" s="248">
        <v>0.69</v>
      </c>
      <c r="AX10" s="386">
        <v>0.71</v>
      </c>
      <c r="AY10" s="386">
        <v>0.73</v>
      </c>
      <c r="AZ10" s="386">
        <v>0.75</v>
      </c>
      <c r="BA10" s="386">
        <v>0.77</v>
      </c>
      <c r="BB10" s="386">
        <v>0.78</v>
      </c>
      <c r="BC10" s="386">
        <v>0.81</v>
      </c>
      <c r="BD10" s="386">
        <v>0.83</v>
      </c>
      <c r="BE10" s="386">
        <v>0.84560000000000002</v>
      </c>
      <c r="BF10" s="386">
        <v>0.85980000000000001</v>
      </c>
      <c r="BG10" s="386">
        <v>0.87682558649910003</v>
      </c>
      <c r="BH10" s="386">
        <v>0.88860335833579995</v>
      </c>
      <c r="BI10" s="386">
        <v>0.9</v>
      </c>
    </row>
    <row r="11" spans="1:94" ht="15.5"/>
    <row r="12" spans="1:94" s="15" customFormat="1" ht="15.65" customHeight="1">
      <c r="A12" s="193" t="s">
        <v>335</v>
      </c>
      <c r="B12" s="194" t="s">
        <v>269</v>
      </c>
      <c r="C12" s="194" t="s">
        <v>270</v>
      </c>
      <c r="D12" s="194" t="s">
        <v>271</v>
      </c>
      <c r="E12" s="194" t="s">
        <v>272</v>
      </c>
      <c r="F12" s="194" t="s">
        <v>273</v>
      </c>
      <c r="G12" s="194" t="s">
        <v>274</v>
      </c>
      <c r="H12" s="194" t="s">
        <v>275</v>
      </c>
      <c r="I12" s="194" t="s">
        <v>276</v>
      </c>
      <c r="J12" s="194" t="s">
        <v>277</v>
      </c>
      <c r="K12" s="194" t="s">
        <v>278</v>
      </c>
      <c r="L12" s="194" t="s">
        <v>279</v>
      </c>
      <c r="M12" s="194" t="s">
        <v>280</v>
      </c>
      <c r="N12" s="194" t="s">
        <v>281</v>
      </c>
      <c r="O12" s="194" t="s">
        <v>282</v>
      </c>
      <c r="P12" s="194" t="s">
        <v>283</v>
      </c>
      <c r="Q12" s="194" t="s">
        <v>284</v>
      </c>
      <c r="R12" s="194" t="s">
        <v>285</v>
      </c>
      <c r="S12" s="194" t="s">
        <v>286</v>
      </c>
      <c r="T12" s="194" t="s">
        <v>287</v>
      </c>
      <c r="U12" s="194" t="s">
        <v>288</v>
      </c>
      <c r="V12" s="194" t="s">
        <v>289</v>
      </c>
      <c r="W12" s="194" t="s">
        <v>290</v>
      </c>
      <c r="X12" s="194" t="s">
        <v>291</v>
      </c>
      <c r="Y12" s="194" t="s">
        <v>292</v>
      </c>
      <c r="Z12" s="194" t="s">
        <v>293</v>
      </c>
      <c r="AA12" s="194" t="s">
        <v>294</v>
      </c>
      <c r="AB12" s="194" t="s">
        <v>295</v>
      </c>
      <c r="AC12" s="194" t="s">
        <v>296</v>
      </c>
      <c r="AD12" s="194" t="s">
        <v>297</v>
      </c>
      <c r="AE12" s="194" t="s">
        <v>298</v>
      </c>
      <c r="AF12" s="194" t="s">
        <v>299</v>
      </c>
      <c r="AG12" s="194" t="s">
        <v>300</v>
      </c>
      <c r="AH12" s="194" t="s">
        <v>301</v>
      </c>
      <c r="AI12" s="194" t="s">
        <v>302</v>
      </c>
      <c r="AJ12" s="194" t="s">
        <v>303</v>
      </c>
      <c r="AK12" s="194" t="s">
        <v>304</v>
      </c>
      <c r="AL12" s="194" t="s">
        <v>305</v>
      </c>
      <c r="AM12" s="194" t="s">
        <v>306</v>
      </c>
      <c r="AN12" s="194" t="s">
        <v>307</v>
      </c>
      <c r="AO12" s="194" t="s">
        <v>308</v>
      </c>
      <c r="AP12" s="194" t="s">
        <v>309</v>
      </c>
      <c r="AQ12" s="194" t="s">
        <v>310</v>
      </c>
      <c r="AR12" s="194" t="s">
        <v>311</v>
      </c>
      <c r="AS12" s="194" t="s">
        <v>312</v>
      </c>
      <c r="AT12" s="194" t="s">
        <v>313</v>
      </c>
      <c r="AU12" s="194" t="s">
        <v>314</v>
      </c>
      <c r="AV12" s="194" t="s">
        <v>315</v>
      </c>
      <c r="AW12" s="194" t="s">
        <v>316</v>
      </c>
      <c r="AX12" s="194" t="s">
        <v>317</v>
      </c>
      <c r="AY12" s="194" t="s">
        <v>318</v>
      </c>
      <c r="AZ12" s="195" t="s">
        <v>319</v>
      </c>
      <c r="BA12" s="195" t="s">
        <v>320</v>
      </c>
      <c r="BB12" s="195" t="s">
        <v>321</v>
      </c>
      <c r="BC12" s="195" t="s">
        <v>322</v>
      </c>
      <c r="BD12" s="195" t="s">
        <v>323</v>
      </c>
      <c r="BE12" s="195" t="s">
        <v>324</v>
      </c>
      <c r="BF12" s="195" t="s">
        <v>325</v>
      </c>
      <c r="BG12" s="195" t="s">
        <v>326</v>
      </c>
      <c r="BH12" s="195" t="s">
        <v>327</v>
      </c>
      <c r="BI12" s="195" t="s">
        <v>328</v>
      </c>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row>
    <row r="13" spans="1:94" ht="15.5">
      <c r="A13" s="154" t="s">
        <v>336</v>
      </c>
      <c r="B13" s="246"/>
      <c r="C13" s="246"/>
      <c r="D13" s="246"/>
      <c r="E13" s="246"/>
      <c r="F13" s="246"/>
      <c r="G13" s="246"/>
      <c r="H13" s="246"/>
      <c r="I13" s="246"/>
      <c r="J13" s="246"/>
      <c r="K13" s="246"/>
      <c r="L13" s="246"/>
      <c r="M13" s="246"/>
      <c r="N13" s="246"/>
      <c r="O13" s="246"/>
      <c r="P13" s="246"/>
      <c r="Q13" s="246"/>
      <c r="R13" s="246"/>
      <c r="S13" s="246"/>
      <c r="T13" s="246"/>
      <c r="U13" s="246"/>
      <c r="V13" s="246"/>
      <c r="W13" s="246"/>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8">
        <v>0.36780000000000002</v>
      </c>
      <c r="AU13" s="248">
        <v>0.37859999999999999</v>
      </c>
      <c r="AV13" s="248">
        <v>0.38740000000000002</v>
      </c>
      <c r="AW13" s="248">
        <v>0.39910000000000001</v>
      </c>
      <c r="AX13" s="386">
        <v>0.4088</v>
      </c>
      <c r="AY13" s="386">
        <v>0.42070000000000002</v>
      </c>
      <c r="AZ13" s="386">
        <v>0.43030000000000002</v>
      </c>
      <c r="BA13" s="386">
        <v>0.44409999999999999</v>
      </c>
      <c r="BB13" s="386">
        <v>0.4556</v>
      </c>
      <c r="BC13" s="386">
        <v>0.4672</v>
      </c>
      <c r="BD13" s="386">
        <v>0.47799999999999998</v>
      </c>
      <c r="BE13" s="386">
        <v>0.4879</v>
      </c>
      <c r="BF13" s="386">
        <v>0.4955</v>
      </c>
      <c r="BG13" s="386">
        <v>0.50170000000000003</v>
      </c>
      <c r="BH13" s="386">
        <v>0.50598982955560001</v>
      </c>
      <c r="BI13" s="386">
        <v>0.50700000000000001</v>
      </c>
    </row>
    <row r="14" spans="1:94" ht="15.5">
      <c r="A14" s="154" t="s">
        <v>337</v>
      </c>
      <c r="B14" s="246"/>
      <c r="C14" s="246"/>
      <c r="D14" s="246"/>
      <c r="E14" s="246"/>
      <c r="F14" s="246"/>
      <c r="G14" s="246"/>
      <c r="H14" s="246"/>
      <c r="I14" s="246"/>
      <c r="J14" s="246"/>
      <c r="K14" s="246"/>
      <c r="L14" s="246"/>
      <c r="M14" s="246"/>
      <c r="N14" s="246"/>
      <c r="O14" s="246"/>
      <c r="P14" s="246"/>
      <c r="Q14" s="246"/>
      <c r="R14" s="246"/>
      <c r="S14" s="246"/>
      <c r="T14" s="246"/>
      <c r="U14" s="246"/>
      <c r="V14" s="246"/>
      <c r="W14" s="246"/>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8">
        <v>0.49049999999999999</v>
      </c>
      <c r="AU14" s="248">
        <v>0.49730000000000002</v>
      </c>
      <c r="AV14" s="248">
        <v>0.50349999999999995</v>
      </c>
      <c r="AW14" s="248">
        <v>0.51439999999999997</v>
      </c>
      <c r="AX14" s="386">
        <v>0.52339999999999998</v>
      </c>
      <c r="AY14" s="386">
        <v>0.53100000000000003</v>
      </c>
      <c r="AZ14" s="386">
        <v>0.53790000000000004</v>
      </c>
      <c r="BA14" s="386">
        <v>0.54600000000000004</v>
      </c>
      <c r="BB14" s="386">
        <v>0.5524</v>
      </c>
      <c r="BC14" s="386">
        <v>0.55810000000000004</v>
      </c>
      <c r="BD14" s="386">
        <v>0.56499999999999995</v>
      </c>
      <c r="BE14" s="386">
        <v>0.57340000000000002</v>
      </c>
      <c r="BF14" s="386">
        <v>0.57930000000000004</v>
      </c>
      <c r="BG14" s="386">
        <v>0.58420000000000005</v>
      </c>
      <c r="BH14" s="386">
        <v>0.58927062930350005</v>
      </c>
      <c r="BI14" s="386">
        <v>0.59699999999999998</v>
      </c>
    </row>
    <row r="16" spans="1:94" s="15" customFormat="1" ht="15.65" customHeight="1">
      <c r="A16" s="193" t="s">
        <v>338</v>
      </c>
      <c r="B16" s="194" t="s">
        <v>269</v>
      </c>
      <c r="C16" s="194" t="s">
        <v>270</v>
      </c>
      <c r="D16" s="194" t="s">
        <v>271</v>
      </c>
      <c r="E16" s="194" t="s">
        <v>272</v>
      </c>
      <c r="F16" s="194" t="s">
        <v>273</v>
      </c>
      <c r="G16" s="194" t="s">
        <v>274</v>
      </c>
      <c r="H16" s="194" t="s">
        <v>275</v>
      </c>
      <c r="I16" s="194" t="s">
        <v>276</v>
      </c>
      <c r="J16" s="194" t="s">
        <v>277</v>
      </c>
      <c r="K16" s="194" t="s">
        <v>278</v>
      </c>
      <c r="L16" s="194" t="s">
        <v>279</v>
      </c>
      <c r="M16" s="194" t="s">
        <v>280</v>
      </c>
      <c r="N16" s="194" t="s">
        <v>281</v>
      </c>
      <c r="O16" s="194" t="s">
        <v>282</v>
      </c>
      <c r="P16" s="194" t="s">
        <v>283</v>
      </c>
      <c r="Q16" s="194" t="s">
        <v>284</v>
      </c>
      <c r="R16" s="194" t="s">
        <v>285</v>
      </c>
      <c r="S16" s="194" t="s">
        <v>286</v>
      </c>
      <c r="T16" s="194" t="s">
        <v>287</v>
      </c>
      <c r="U16" s="194" t="s">
        <v>288</v>
      </c>
      <c r="V16" s="194" t="s">
        <v>289</v>
      </c>
      <c r="W16" s="194" t="s">
        <v>290</v>
      </c>
      <c r="X16" s="194" t="s">
        <v>291</v>
      </c>
      <c r="Y16" s="194" t="s">
        <v>292</v>
      </c>
      <c r="Z16" s="194" t="s">
        <v>293</v>
      </c>
      <c r="AA16" s="194" t="s">
        <v>294</v>
      </c>
      <c r="AB16" s="194" t="s">
        <v>295</v>
      </c>
      <c r="AC16" s="194" t="s">
        <v>296</v>
      </c>
      <c r="AD16" s="194" t="s">
        <v>297</v>
      </c>
      <c r="AE16" s="194" t="s">
        <v>298</v>
      </c>
      <c r="AF16" s="194" t="s">
        <v>299</v>
      </c>
      <c r="AG16" s="194" t="s">
        <v>300</v>
      </c>
      <c r="AH16" s="194" t="s">
        <v>301</v>
      </c>
      <c r="AI16" s="194" t="s">
        <v>302</v>
      </c>
      <c r="AJ16" s="194" t="s">
        <v>303</v>
      </c>
      <c r="AK16" s="194" t="s">
        <v>304</v>
      </c>
      <c r="AL16" s="194" t="s">
        <v>305</v>
      </c>
      <c r="AM16" s="194" t="s">
        <v>306</v>
      </c>
      <c r="AN16" s="194" t="s">
        <v>307</v>
      </c>
      <c r="AO16" s="194" t="s">
        <v>308</v>
      </c>
      <c r="AP16" s="194" t="s">
        <v>309</v>
      </c>
      <c r="AQ16" s="194" t="s">
        <v>310</v>
      </c>
      <c r="AR16" s="194" t="s">
        <v>311</v>
      </c>
      <c r="AS16" s="194" t="s">
        <v>312</v>
      </c>
      <c r="AT16" s="194" t="s">
        <v>313</v>
      </c>
      <c r="AU16" s="194" t="s">
        <v>314</v>
      </c>
      <c r="AV16" s="194" t="s">
        <v>315</v>
      </c>
      <c r="AW16" s="194" t="s">
        <v>316</v>
      </c>
      <c r="AX16" s="194" t="s">
        <v>317</v>
      </c>
      <c r="AY16" s="194" t="s">
        <v>318</v>
      </c>
      <c r="AZ16" s="195" t="s">
        <v>319</v>
      </c>
      <c r="BA16" s="195" t="s">
        <v>320</v>
      </c>
      <c r="BB16" s="195" t="s">
        <v>321</v>
      </c>
      <c r="BC16" s="195" t="s">
        <v>322</v>
      </c>
      <c r="BD16" s="195" t="s">
        <v>323</v>
      </c>
      <c r="BE16" s="195" t="s">
        <v>324</v>
      </c>
      <c r="BF16" s="195" t="s">
        <v>325</v>
      </c>
      <c r="BG16" s="195" t="s">
        <v>326</v>
      </c>
      <c r="BH16" s="195" t="s">
        <v>327</v>
      </c>
      <c r="BI16" s="195" t="s">
        <v>328</v>
      </c>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row>
    <row r="17" spans="1:94" ht="15.5">
      <c r="A17" s="154" t="s">
        <v>339</v>
      </c>
      <c r="B17" s="9">
        <v>1033135</v>
      </c>
      <c r="C17" s="9">
        <v>1044607</v>
      </c>
      <c r="D17" s="9">
        <v>1058835</v>
      </c>
      <c r="E17" s="9">
        <v>1070776</v>
      </c>
      <c r="F17" s="9">
        <v>1083398</v>
      </c>
      <c r="G17" s="9">
        <v>1084223</v>
      </c>
      <c r="H17" s="9">
        <v>1092387</v>
      </c>
      <c r="I17" s="9">
        <v>1112082</v>
      </c>
      <c r="J17" s="9">
        <v>1126121</v>
      </c>
      <c r="K17" s="9">
        <v>1141192</v>
      </c>
      <c r="L17" s="9">
        <v>1160626</v>
      </c>
      <c r="M17" s="9">
        <v>1189212</v>
      </c>
      <c r="N17" s="9">
        <v>1212735</v>
      </c>
      <c r="O17" s="9">
        <v>1224052</v>
      </c>
      <c r="P17" s="9">
        <v>1238646</v>
      </c>
      <c r="Q17" s="9">
        <v>1258758</v>
      </c>
      <c r="R17" s="9">
        <v>1270901</v>
      </c>
      <c r="S17" s="9">
        <v>1281327</v>
      </c>
      <c r="T17" s="9">
        <v>1294460</v>
      </c>
      <c r="U17" s="9">
        <v>1309347</v>
      </c>
      <c r="V17" s="9">
        <v>1321106</v>
      </c>
      <c r="W17" s="9">
        <v>1330807</v>
      </c>
      <c r="X17" s="9">
        <v>1342623</v>
      </c>
      <c r="Y17" s="9">
        <v>1360204</v>
      </c>
      <c r="Z17" s="9">
        <v>1372798</v>
      </c>
      <c r="AA17" s="9">
        <v>1379014</v>
      </c>
      <c r="AB17" s="9">
        <v>1390761</v>
      </c>
      <c r="AC17" s="9">
        <v>1398798</v>
      </c>
      <c r="AD17" s="9">
        <v>1411017</v>
      </c>
      <c r="AE17" s="9">
        <v>1413261</v>
      </c>
      <c r="AF17" s="9">
        <v>1419069</v>
      </c>
      <c r="AG17" s="9">
        <v>1430160</v>
      </c>
      <c r="AH17" s="9">
        <v>1440573</v>
      </c>
      <c r="AI17" s="9">
        <v>1445435</v>
      </c>
      <c r="AJ17" s="9">
        <v>1454925</v>
      </c>
      <c r="AK17" s="9">
        <v>1462549</v>
      </c>
      <c r="AL17" s="9">
        <v>1476966</v>
      </c>
      <c r="AM17" s="9">
        <v>1494431</v>
      </c>
      <c r="AN17" s="9">
        <v>1507078</v>
      </c>
      <c r="AO17" s="9">
        <v>1516473</v>
      </c>
      <c r="AP17" s="9">
        <v>1541907</v>
      </c>
      <c r="AQ17" s="9">
        <v>1554993</v>
      </c>
      <c r="AR17" s="9">
        <v>1566303</v>
      </c>
      <c r="AS17" s="9">
        <v>1576997</v>
      </c>
      <c r="AT17" s="9">
        <v>1587169</v>
      </c>
      <c r="AU17" s="9">
        <v>1595096</v>
      </c>
      <c r="AV17" s="9">
        <v>1601926</v>
      </c>
      <c r="AW17" s="9">
        <v>1611509</v>
      </c>
      <c r="AX17" s="97">
        <v>1614370</v>
      </c>
      <c r="AY17" s="97">
        <v>1620723</v>
      </c>
      <c r="AZ17" s="97">
        <v>1639332</v>
      </c>
      <c r="BA17" s="97">
        <v>1657246</v>
      </c>
      <c r="BB17" s="97">
        <v>1661534</v>
      </c>
      <c r="BC17" s="97">
        <v>1672278</v>
      </c>
      <c r="BD17" s="97">
        <v>1683200</v>
      </c>
      <c r="BE17" s="97">
        <v>1697495</v>
      </c>
      <c r="BF17" s="97">
        <v>1704023</v>
      </c>
      <c r="BG17" s="97">
        <v>1716609</v>
      </c>
      <c r="BH17" s="97">
        <v>1757462</v>
      </c>
      <c r="BI17" s="97">
        <v>1765075</v>
      </c>
      <c r="BM17" s="23"/>
    </row>
    <row r="18" spans="1:94" ht="15.5">
      <c r="A18" s="154" t="s">
        <v>340</v>
      </c>
      <c r="B18" s="9"/>
      <c r="C18" s="9"/>
      <c r="D18" s="9"/>
      <c r="E18" s="9"/>
      <c r="F18" s="9"/>
      <c r="G18" s="9"/>
      <c r="H18" s="9"/>
      <c r="I18" s="9"/>
      <c r="J18" s="9"/>
      <c r="K18" s="9"/>
      <c r="L18" s="9"/>
      <c r="M18" s="9"/>
      <c r="N18" s="9"/>
      <c r="O18" s="9">
        <v>1470624</v>
      </c>
      <c r="P18" s="9">
        <v>1476240</v>
      </c>
      <c r="Q18" s="9">
        <v>1476342</v>
      </c>
      <c r="R18" s="9">
        <v>1458051</v>
      </c>
      <c r="S18" s="9">
        <v>1454322</v>
      </c>
      <c r="T18" s="9">
        <v>1451574</v>
      </c>
      <c r="U18" s="9">
        <v>1443916</v>
      </c>
      <c r="V18" s="9">
        <v>1448793</v>
      </c>
      <c r="W18" s="9">
        <v>1448623</v>
      </c>
      <c r="X18" s="9">
        <v>1451671</v>
      </c>
      <c r="Y18" s="9">
        <v>1464439</v>
      </c>
      <c r="Z18" s="9">
        <v>1469787</v>
      </c>
      <c r="AA18" s="9">
        <v>1464470</v>
      </c>
      <c r="AB18" s="9">
        <v>1466421</v>
      </c>
      <c r="AC18" s="9">
        <v>1457660</v>
      </c>
      <c r="AD18" s="9">
        <v>1460652</v>
      </c>
      <c r="AE18" s="9">
        <v>1455662</v>
      </c>
      <c r="AF18" s="9">
        <v>1453014</v>
      </c>
      <c r="AG18" s="9">
        <v>1452399</v>
      </c>
      <c r="AH18" s="9">
        <v>1447087</v>
      </c>
      <c r="AI18" s="9">
        <v>1433821</v>
      </c>
      <c r="AJ18" s="9">
        <v>1422162</v>
      </c>
      <c r="AK18" s="9">
        <v>1401320</v>
      </c>
      <c r="AL18" s="9">
        <v>1403404.7307117381</v>
      </c>
      <c r="AM18" s="9">
        <v>1394380.6157207689</v>
      </c>
      <c r="AN18" s="9">
        <v>1368627.6157207689</v>
      </c>
      <c r="AO18" s="9">
        <v>1351715</v>
      </c>
      <c r="AP18" s="9">
        <v>1348092</v>
      </c>
      <c r="AQ18" s="9">
        <v>1329409</v>
      </c>
      <c r="AR18" s="9">
        <v>1311532</v>
      </c>
      <c r="AS18" s="9">
        <v>1293971.3799999999</v>
      </c>
      <c r="AT18" s="9">
        <v>1271890.3799999999</v>
      </c>
      <c r="AU18" s="9">
        <v>1257278</v>
      </c>
      <c r="AV18" s="9">
        <v>1237853</v>
      </c>
      <c r="AW18" s="9">
        <v>1222437.0729999999</v>
      </c>
      <c r="AX18" s="97">
        <v>1234534</v>
      </c>
      <c r="AY18" s="97">
        <v>1235496</v>
      </c>
      <c r="AZ18" s="97">
        <v>1207702</v>
      </c>
      <c r="BA18" s="97">
        <v>1176856</v>
      </c>
      <c r="BB18" s="97">
        <v>1145620</v>
      </c>
      <c r="BC18" s="97">
        <v>1119626</v>
      </c>
      <c r="BD18" s="97">
        <v>1105730</v>
      </c>
      <c r="BE18" s="97">
        <v>1078038</v>
      </c>
      <c r="BF18" s="97">
        <v>1051542</v>
      </c>
      <c r="BG18" s="97">
        <v>1032148</v>
      </c>
      <c r="BH18" s="97">
        <v>1009554</v>
      </c>
      <c r="BI18" s="97">
        <v>995826</v>
      </c>
      <c r="BM18" s="23"/>
    </row>
    <row r="19" spans="1:94" ht="15.5">
      <c r="A19" s="154" t="s">
        <v>341</v>
      </c>
      <c r="B19" s="9">
        <v>5412551</v>
      </c>
      <c r="C19" s="9">
        <v>5377188</v>
      </c>
      <c r="D19" s="9">
        <v>5473757</v>
      </c>
      <c r="E19" s="9">
        <v>5499790</v>
      </c>
      <c r="F19" s="9">
        <v>5607667</v>
      </c>
      <c r="G19" s="9">
        <v>5584665</v>
      </c>
      <c r="H19" s="9">
        <v>5634654</v>
      </c>
      <c r="I19" s="9">
        <v>5568239</v>
      </c>
      <c r="J19" s="9">
        <v>5667634</v>
      </c>
      <c r="K19" s="9">
        <v>5678815</v>
      </c>
      <c r="L19" s="9">
        <v>5749650</v>
      </c>
      <c r="M19" s="9">
        <v>5771071</v>
      </c>
      <c r="N19" s="9">
        <v>5752739</v>
      </c>
      <c r="O19" s="9">
        <v>5767729</v>
      </c>
      <c r="P19" s="9">
        <v>5789463</v>
      </c>
      <c r="Q19" s="9">
        <v>5820829</v>
      </c>
      <c r="R19" s="28">
        <v>5770638</v>
      </c>
      <c r="S19" s="28">
        <v>5732469</v>
      </c>
      <c r="T19" s="28">
        <v>5763977</v>
      </c>
      <c r="U19" s="28">
        <v>5765765</v>
      </c>
      <c r="V19" s="28">
        <v>5736259</v>
      </c>
      <c r="W19" s="28">
        <v>5758951</v>
      </c>
      <c r="X19" s="9">
        <v>5880330</v>
      </c>
      <c r="Y19" s="9">
        <v>5892448</v>
      </c>
      <c r="Z19" s="9">
        <v>5881728</v>
      </c>
      <c r="AA19" s="9">
        <v>5900782</v>
      </c>
      <c r="AB19" s="9">
        <v>5971752</v>
      </c>
      <c r="AC19" s="9">
        <v>6020694</v>
      </c>
      <c r="AD19" s="9">
        <v>6056957</v>
      </c>
      <c r="AE19" s="9">
        <v>6120535</v>
      </c>
      <c r="AF19" s="9">
        <v>6238772</v>
      </c>
      <c r="AG19" s="9">
        <v>6282346</v>
      </c>
      <c r="AH19" s="9">
        <v>6329068</v>
      </c>
      <c r="AI19" s="9">
        <v>6418948</v>
      </c>
      <c r="AJ19" s="9">
        <v>6545636</v>
      </c>
      <c r="AK19" s="9">
        <v>6669317</v>
      </c>
      <c r="AL19" s="9">
        <v>6737414</v>
      </c>
      <c r="AM19" s="9">
        <v>6738457</v>
      </c>
      <c r="AN19" s="9">
        <v>6964436</v>
      </c>
      <c r="AO19" s="9">
        <v>7139486</v>
      </c>
      <c r="AP19" s="9">
        <v>7180831</v>
      </c>
      <c r="AQ19" s="9">
        <v>7365441</v>
      </c>
      <c r="AR19" s="9">
        <v>7638611</v>
      </c>
      <c r="AS19" s="9">
        <v>7899776</v>
      </c>
      <c r="AT19" s="9">
        <v>8108534</v>
      </c>
      <c r="AU19" s="9">
        <v>8346564</v>
      </c>
      <c r="AV19" s="9">
        <v>8617558</v>
      </c>
      <c r="AW19" s="9">
        <v>8885165</v>
      </c>
      <c r="AX19" s="9">
        <v>9057782</v>
      </c>
      <c r="AY19" s="9">
        <v>9292295</v>
      </c>
      <c r="AZ19" s="9">
        <v>9532420</v>
      </c>
      <c r="BA19" s="9">
        <v>9733587</v>
      </c>
      <c r="BB19" s="9">
        <v>9848149</v>
      </c>
      <c r="BC19" s="9">
        <v>9995796</v>
      </c>
      <c r="BD19" s="9">
        <v>10145572</v>
      </c>
      <c r="BE19" s="9">
        <v>10295164</v>
      </c>
      <c r="BF19" s="9">
        <v>10418806</v>
      </c>
      <c r="BG19" s="9">
        <v>10561301</v>
      </c>
      <c r="BH19" s="9">
        <v>10732236</v>
      </c>
      <c r="BI19" s="9">
        <v>10844594</v>
      </c>
    </row>
    <row r="20" spans="1:94" ht="15.5">
      <c r="A20" s="154" t="s">
        <v>342</v>
      </c>
      <c r="B20" s="9"/>
      <c r="C20" s="9"/>
      <c r="D20" s="9"/>
      <c r="E20" s="9"/>
      <c r="F20" s="9"/>
      <c r="G20" s="9"/>
      <c r="H20" s="9"/>
      <c r="I20" s="9"/>
      <c r="J20" s="9"/>
      <c r="K20" s="9">
        <v>339634</v>
      </c>
      <c r="L20" s="9">
        <v>355854</v>
      </c>
      <c r="M20" s="9">
        <v>390439</v>
      </c>
      <c r="N20" s="4">
        <v>397038</v>
      </c>
      <c r="O20" s="4">
        <v>416039</v>
      </c>
      <c r="P20" s="4">
        <v>438866</v>
      </c>
      <c r="Q20" s="4">
        <v>457493</v>
      </c>
      <c r="R20" s="29">
        <v>480107</v>
      </c>
      <c r="S20" s="29">
        <v>503647</v>
      </c>
      <c r="T20" s="29">
        <v>530892</v>
      </c>
      <c r="U20" s="29">
        <v>554070</v>
      </c>
      <c r="V20" s="29">
        <v>575376</v>
      </c>
      <c r="W20" s="29">
        <v>606683</v>
      </c>
      <c r="X20" s="9">
        <v>647894</v>
      </c>
      <c r="Y20" s="9">
        <v>670389</v>
      </c>
      <c r="Z20" s="9">
        <v>707598</v>
      </c>
      <c r="AA20" s="9">
        <v>746803</v>
      </c>
      <c r="AB20" s="9">
        <v>788953</v>
      </c>
      <c r="AC20" s="9">
        <v>828780</v>
      </c>
      <c r="AD20" s="9">
        <v>881540</v>
      </c>
      <c r="AE20" s="9">
        <v>930806</v>
      </c>
      <c r="AF20" s="9">
        <v>974719</v>
      </c>
      <c r="AG20" s="9">
        <v>1012434</v>
      </c>
      <c r="AH20" s="9">
        <v>1059281</v>
      </c>
      <c r="AI20" s="9">
        <v>1112082</v>
      </c>
      <c r="AJ20" s="9">
        <v>1154738</v>
      </c>
      <c r="AK20" s="9">
        <v>1206513</v>
      </c>
      <c r="AL20" s="9">
        <v>1295598</v>
      </c>
      <c r="AM20" s="9">
        <v>1353232</v>
      </c>
      <c r="AN20" s="9">
        <v>1458224</v>
      </c>
      <c r="AO20" s="9">
        <v>1574788</v>
      </c>
      <c r="AP20" s="9">
        <v>1630749</v>
      </c>
      <c r="AQ20" s="9">
        <v>1792432</v>
      </c>
      <c r="AR20" s="9">
        <v>1990167</v>
      </c>
      <c r="AS20" s="9">
        <v>2176011</v>
      </c>
      <c r="AT20" s="9">
        <v>2350336</v>
      </c>
      <c r="AU20" s="9">
        <v>2492123</v>
      </c>
      <c r="AV20" s="9">
        <v>2657185</v>
      </c>
      <c r="AW20" s="9">
        <v>2852565</v>
      </c>
      <c r="AX20" s="9">
        <v>3056326</v>
      </c>
      <c r="AY20" s="9">
        <v>3249528</v>
      </c>
      <c r="AZ20" s="9">
        <v>3411242</v>
      </c>
      <c r="BA20" s="9">
        <v>3593307</v>
      </c>
      <c r="BB20" s="9">
        <v>3683536</v>
      </c>
      <c r="BC20" s="9">
        <v>3785067</v>
      </c>
      <c r="BD20" s="9">
        <v>3871056</v>
      </c>
      <c r="BE20" s="9">
        <v>3984713</v>
      </c>
      <c r="BF20" s="9">
        <v>4073487</v>
      </c>
      <c r="BG20" s="9">
        <v>4179852</v>
      </c>
      <c r="BH20" s="9">
        <v>4276911</v>
      </c>
      <c r="BI20" s="9">
        <v>4367068</v>
      </c>
      <c r="BJ20" s="12"/>
      <c r="BM20" s="12"/>
    </row>
    <row r="21" spans="1:94" ht="15.5">
      <c r="A21" s="154" t="s">
        <v>343</v>
      </c>
      <c r="B21" s="9">
        <v>591368</v>
      </c>
      <c r="C21" s="9">
        <v>583755</v>
      </c>
      <c r="D21" s="9">
        <v>593208</v>
      </c>
      <c r="E21" s="9">
        <v>593438</v>
      </c>
      <c r="F21" s="9">
        <v>583031</v>
      </c>
      <c r="G21" s="9">
        <v>569934</v>
      </c>
      <c r="H21" s="9">
        <v>566133</v>
      </c>
      <c r="I21" s="9">
        <v>554563</v>
      </c>
      <c r="J21" s="9">
        <v>542464</v>
      </c>
      <c r="K21" s="9">
        <v>524039</v>
      </c>
      <c r="L21" s="9">
        <v>514364</v>
      </c>
      <c r="M21" s="9">
        <v>499840</v>
      </c>
      <c r="N21" s="9">
        <v>488979</v>
      </c>
      <c r="O21" s="9">
        <v>470823</v>
      </c>
      <c r="P21" s="9">
        <v>462467</v>
      </c>
      <c r="Q21" s="9">
        <v>450716</v>
      </c>
      <c r="R21" s="28">
        <v>435192</v>
      </c>
      <c r="S21" s="28">
        <v>414605</v>
      </c>
      <c r="T21" s="28">
        <v>409801</v>
      </c>
      <c r="U21" s="28">
        <v>390241</v>
      </c>
      <c r="V21" s="28">
        <v>368603</v>
      </c>
      <c r="W21" s="28">
        <v>350077</v>
      </c>
      <c r="X21" s="9">
        <v>360851</v>
      </c>
      <c r="Y21" s="9">
        <v>346943</v>
      </c>
      <c r="Z21" s="9">
        <v>339285</v>
      </c>
      <c r="AA21" s="9">
        <v>307732</v>
      </c>
      <c r="AB21" s="9">
        <v>301493</v>
      </c>
      <c r="AC21" s="9">
        <v>293042</v>
      </c>
      <c r="AD21" s="9">
        <v>297223</v>
      </c>
      <c r="AE21" s="9">
        <v>296984</v>
      </c>
      <c r="AF21" s="9">
        <v>298976</v>
      </c>
      <c r="AG21" s="9">
        <v>298419</v>
      </c>
      <c r="AH21" s="9">
        <v>302373</v>
      </c>
      <c r="AI21" s="9">
        <v>303836</v>
      </c>
      <c r="AJ21" s="9">
        <v>306633</v>
      </c>
      <c r="AK21" s="9">
        <v>302495</v>
      </c>
      <c r="AL21" s="9">
        <v>320563</v>
      </c>
      <c r="AM21" s="9">
        <v>317975</v>
      </c>
      <c r="AN21" s="9">
        <v>323530</v>
      </c>
      <c r="AO21" s="9">
        <v>330689</v>
      </c>
      <c r="AP21" s="9">
        <v>333078</v>
      </c>
      <c r="AQ21" s="9">
        <v>340962</v>
      </c>
      <c r="AR21" s="9">
        <v>348396</v>
      </c>
      <c r="AS21" s="9">
        <v>349900</v>
      </c>
      <c r="AT21" s="9">
        <v>377913</v>
      </c>
      <c r="AU21" s="9">
        <v>380201</v>
      </c>
      <c r="AV21" s="9">
        <v>378608</v>
      </c>
      <c r="AW21" s="9">
        <v>380470</v>
      </c>
      <c r="AX21" s="9">
        <v>383919</v>
      </c>
      <c r="AY21" s="9">
        <v>382797</v>
      </c>
      <c r="AZ21" s="9">
        <v>383896</v>
      </c>
      <c r="BA21" s="9">
        <v>382500</v>
      </c>
      <c r="BB21" s="9">
        <v>385099</v>
      </c>
      <c r="BC21" s="9">
        <v>383270</v>
      </c>
      <c r="BD21" s="9">
        <v>394408</v>
      </c>
      <c r="BE21" s="9">
        <v>391262</v>
      </c>
      <c r="BF21" s="9">
        <v>393913</v>
      </c>
      <c r="BG21" s="9">
        <v>393253</v>
      </c>
      <c r="BH21" s="9">
        <v>394084</v>
      </c>
      <c r="BI21" s="9">
        <v>393979</v>
      </c>
    </row>
    <row r="22" spans="1:94" ht="15.5">
      <c r="A22" s="154" t="s">
        <v>344</v>
      </c>
      <c r="B22" s="9">
        <v>4821183</v>
      </c>
      <c r="C22" s="9">
        <v>4793433</v>
      </c>
      <c r="D22" s="9">
        <v>4880549</v>
      </c>
      <c r="E22" s="9">
        <v>4906352</v>
      </c>
      <c r="F22" s="9">
        <v>5024636</v>
      </c>
      <c r="G22" s="9">
        <v>5014731</v>
      </c>
      <c r="H22" s="9">
        <v>5068521</v>
      </c>
      <c r="I22" s="9">
        <v>5013676</v>
      </c>
      <c r="J22" s="9">
        <v>5125170</v>
      </c>
      <c r="K22" s="9">
        <v>4815142</v>
      </c>
      <c r="L22" s="9">
        <v>4879432</v>
      </c>
      <c r="M22" s="9">
        <v>4880792</v>
      </c>
      <c r="N22" s="9">
        <v>4866722</v>
      </c>
      <c r="O22" s="9">
        <v>4880867</v>
      </c>
      <c r="P22" s="9">
        <v>4888130</v>
      </c>
      <c r="Q22" s="9">
        <v>4912620</v>
      </c>
      <c r="R22" s="28">
        <v>4855339</v>
      </c>
      <c r="S22" s="28">
        <v>4814217</v>
      </c>
      <c r="T22" s="28">
        <v>4823284</v>
      </c>
      <c r="U22" s="28">
        <v>4821454</v>
      </c>
      <c r="V22" s="28">
        <v>4792280</v>
      </c>
      <c r="W22" s="28">
        <v>4802191</v>
      </c>
      <c r="X22" s="9">
        <v>4871585</v>
      </c>
      <c r="Y22" s="9">
        <v>4875116</v>
      </c>
      <c r="Z22" s="9">
        <v>4834845</v>
      </c>
      <c r="AA22" s="9">
        <v>4846247</v>
      </c>
      <c r="AB22" s="9">
        <v>4881306</v>
      </c>
      <c r="AC22" s="9">
        <v>4898872</v>
      </c>
      <c r="AD22" s="9">
        <v>4878194</v>
      </c>
      <c r="AE22" s="9">
        <v>4892745</v>
      </c>
      <c r="AF22" s="9">
        <v>4965077</v>
      </c>
      <c r="AG22" s="9">
        <v>4971493</v>
      </c>
      <c r="AH22" s="9">
        <v>4967414</v>
      </c>
      <c r="AI22" s="9">
        <v>5003030</v>
      </c>
      <c r="AJ22" s="9">
        <v>5084265</v>
      </c>
      <c r="AK22" s="9">
        <v>5160309</v>
      </c>
      <c r="AL22" s="9">
        <v>5121253</v>
      </c>
      <c r="AM22" s="9">
        <v>5067250</v>
      </c>
      <c r="AN22" s="9">
        <v>5182682</v>
      </c>
      <c r="AO22" s="9">
        <v>5234009</v>
      </c>
      <c r="AP22" s="9">
        <v>5217004</v>
      </c>
      <c r="AQ22" s="9">
        <v>5232047</v>
      </c>
      <c r="AR22" s="9">
        <v>5300048</v>
      </c>
      <c r="AS22" s="9">
        <v>5373865</v>
      </c>
      <c r="AT22" s="9">
        <v>5380285</v>
      </c>
      <c r="AU22" s="9">
        <v>5474240</v>
      </c>
      <c r="AV22" s="9">
        <v>5581765</v>
      </c>
      <c r="AW22" s="9">
        <v>5652130</v>
      </c>
      <c r="AX22" s="9">
        <v>5617537</v>
      </c>
      <c r="AY22" s="9">
        <v>5659970</v>
      </c>
      <c r="AZ22" s="9">
        <v>5737282</v>
      </c>
      <c r="BA22" s="9">
        <v>5757780</v>
      </c>
      <c r="BB22" s="9">
        <v>5779514</v>
      </c>
      <c r="BC22" s="9">
        <v>5827459</v>
      </c>
      <c r="BD22" s="9">
        <v>5880108</v>
      </c>
      <c r="BE22" s="9">
        <v>5919189</v>
      </c>
      <c r="BF22" s="9">
        <v>5951406</v>
      </c>
      <c r="BG22" s="9">
        <v>5988196</v>
      </c>
      <c r="BH22" s="9">
        <v>6061241</v>
      </c>
      <c r="BI22" s="9">
        <v>6083547</v>
      </c>
      <c r="BJ22" s="12"/>
      <c r="BM22" s="12"/>
    </row>
    <row r="23" spans="1:94" ht="15.5">
      <c r="A23" s="98"/>
      <c r="B23" s="10"/>
      <c r="C23" s="10"/>
      <c r="D23" s="10"/>
      <c r="E23" s="10"/>
      <c r="F23" s="10"/>
      <c r="G23" s="10"/>
      <c r="H23" s="10"/>
      <c r="I23" s="10"/>
      <c r="J23" s="10"/>
      <c r="K23" s="10"/>
      <c r="L23" s="10"/>
      <c r="M23" s="10"/>
      <c r="N23" s="10"/>
      <c r="O23" s="10"/>
      <c r="P23" s="10"/>
      <c r="Q23" s="10"/>
      <c r="R23" s="10"/>
      <c r="S23" s="10"/>
      <c r="T23" s="10"/>
      <c r="U23" s="10"/>
      <c r="V23" s="10"/>
      <c r="W23" s="10"/>
      <c r="X23" s="16"/>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94" s="15" customFormat="1" ht="15.65" customHeight="1">
      <c r="A24" s="193" t="s">
        <v>173</v>
      </c>
      <c r="B24" s="194" t="s">
        <v>269</v>
      </c>
      <c r="C24" s="194" t="s">
        <v>270</v>
      </c>
      <c r="D24" s="194" t="s">
        <v>271</v>
      </c>
      <c r="E24" s="194" t="s">
        <v>272</v>
      </c>
      <c r="F24" s="194" t="s">
        <v>273</v>
      </c>
      <c r="G24" s="194" t="s">
        <v>274</v>
      </c>
      <c r="H24" s="194" t="s">
        <v>275</v>
      </c>
      <c r="I24" s="194" t="s">
        <v>276</v>
      </c>
      <c r="J24" s="194" t="s">
        <v>277</v>
      </c>
      <c r="K24" s="194" t="s">
        <v>278</v>
      </c>
      <c r="L24" s="194" t="s">
        <v>279</v>
      </c>
      <c r="M24" s="194" t="s">
        <v>280</v>
      </c>
      <c r="N24" s="194" t="s">
        <v>281</v>
      </c>
      <c r="O24" s="194" t="s">
        <v>282</v>
      </c>
      <c r="P24" s="194" t="s">
        <v>283</v>
      </c>
      <c r="Q24" s="194" t="s">
        <v>284</v>
      </c>
      <c r="R24" s="194" t="s">
        <v>285</v>
      </c>
      <c r="S24" s="194" t="s">
        <v>286</v>
      </c>
      <c r="T24" s="194" t="s">
        <v>287</v>
      </c>
      <c r="U24" s="194" t="s">
        <v>288</v>
      </c>
      <c r="V24" s="194" t="s">
        <v>289</v>
      </c>
      <c r="W24" s="194" t="s">
        <v>290</v>
      </c>
      <c r="X24" s="194" t="s">
        <v>291</v>
      </c>
      <c r="Y24" s="194" t="s">
        <v>292</v>
      </c>
      <c r="Z24" s="194" t="s">
        <v>293</v>
      </c>
      <c r="AA24" s="194" t="s">
        <v>294</v>
      </c>
      <c r="AB24" s="194" t="s">
        <v>295</v>
      </c>
      <c r="AC24" s="194" t="s">
        <v>296</v>
      </c>
      <c r="AD24" s="194" t="s">
        <v>297</v>
      </c>
      <c r="AE24" s="194" t="s">
        <v>298</v>
      </c>
      <c r="AF24" s="194" t="s">
        <v>299</v>
      </c>
      <c r="AG24" s="194" t="s">
        <v>300</v>
      </c>
      <c r="AH24" s="194" t="s">
        <v>301</v>
      </c>
      <c r="AI24" s="194" t="s">
        <v>302</v>
      </c>
      <c r="AJ24" s="194" t="s">
        <v>303</v>
      </c>
      <c r="AK24" s="194" t="s">
        <v>304</v>
      </c>
      <c r="AL24" s="194" t="s">
        <v>305</v>
      </c>
      <c r="AM24" s="194" t="s">
        <v>306</v>
      </c>
      <c r="AN24" s="194" t="s">
        <v>307</v>
      </c>
      <c r="AO24" s="194" t="s">
        <v>308</v>
      </c>
      <c r="AP24" s="194" t="s">
        <v>309</v>
      </c>
      <c r="AQ24" s="194" t="s">
        <v>310</v>
      </c>
      <c r="AR24" s="194" t="s">
        <v>311</v>
      </c>
      <c r="AS24" s="194" t="s">
        <v>312</v>
      </c>
      <c r="AT24" s="194" t="s">
        <v>313</v>
      </c>
      <c r="AU24" s="194" t="s">
        <v>314</v>
      </c>
      <c r="AV24" s="194" t="s">
        <v>315</v>
      </c>
      <c r="AW24" s="194" t="s">
        <v>316</v>
      </c>
      <c r="AX24" s="194" t="s">
        <v>317</v>
      </c>
      <c r="AY24" s="194" t="s">
        <v>318</v>
      </c>
      <c r="AZ24" s="195" t="s">
        <v>319</v>
      </c>
      <c r="BA24" s="195" t="s">
        <v>320</v>
      </c>
      <c r="BB24" s="195" t="s">
        <v>321</v>
      </c>
      <c r="BC24" s="195" t="s">
        <v>322</v>
      </c>
      <c r="BD24" s="195" t="s">
        <v>323</v>
      </c>
      <c r="BE24" s="195" t="s">
        <v>324</v>
      </c>
      <c r="BF24" s="195" t="s">
        <v>325</v>
      </c>
      <c r="BG24" s="195" t="s">
        <v>326</v>
      </c>
      <c r="BH24" s="195" t="s">
        <v>327</v>
      </c>
      <c r="BI24" s="195" t="s">
        <v>328</v>
      </c>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row>
    <row r="25" spans="1:94" ht="15.5">
      <c r="A25" s="154" t="s">
        <v>345</v>
      </c>
      <c r="B25" s="9">
        <v>4460334.9175976673</v>
      </c>
      <c r="C25" s="9">
        <v>4455832.8914173869</v>
      </c>
      <c r="D25" s="9">
        <v>4396244.3939270005</v>
      </c>
      <c r="E25" s="9">
        <v>4386308.6987383571</v>
      </c>
      <c r="F25" s="9">
        <v>4264943.7940510791</v>
      </c>
      <c r="G25" s="9">
        <v>4213272.3129643872</v>
      </c>
      <c r="H25" s="9">
        <v>4125332.9882924296</v>
      </c>
      <c r="I25" s="9">
        <v>4092214.2469200967</v>
      </c>
      <c r="J25" s="9">
        <v>4006486.5427780543</v>
      </c>
      <c r="K25" s="9">
        <v>4042925.1898016324</v>
      </c>
      <c r="L25" s="9">
        <v>4112183.9082785416</v>
      </c>
      <c r="M25" s="9">
        <v>4120838.7262889417</v>
      </c>
      <c r="N25" s="9">
        <v>4081646.8150206767</v>
      </c>
      <c r="O25" s="9">
        <v>4110430.3871402638</v>
      </c>
      <c r="P25" s="9">
        <v>4111718.0700000003</v>
      </c>
      <c r="Q25" s="9">
        <v>4169848.7769999998</v>
      </c>
      <c r="R25" s="9">
        <v>4130758.9859999996</v>
      </c>
      <c r="S25" s="9">
        <v>4150384.2248538602</v>
      </c>
      <c r="T25" s="9">
        <v>4154908.5659999996</v>
      </c>
      <c r="U25" s="9">
        <v>4198052.5860000001</v>
      </c>
      <c r="V25" s="9">
        <v>4148376.1370000001</v>
      </c>
      <c r="W25" s="9">
        <v>4146964.75245</v>
      </c>
      <c r="X25" s="9">
        <v>4130522.2549999994</v>
      </c>
      <c r="Y25" s="9">
        <v>4129285.1449999996</v>
      </c>
      <c r="Z25" s="9">
        <v>4042128.6129999999</v>
      </c>
      <c r="AA25" s="9">
        <v>4011329.8140002275</v>
      </c>
      <c r="AB25" s="9">
        <v>3980202.9330000002</v>
      </c>
      <c r="AC25" s="9">
        <v>4035566.6399999997</v>
      </c>
      <c r="AD25" s="9">
        <v>3985906.4539999999</v>
      </c>
      <c r="AE25" s="9">
        <v>3930094.8479999998</v>
      </c>
      <c r="AF25" s="9">
        <v>3885714.9580000006</v>
      </c>
      <c r="AG25" s="9">
        <v>3914091.36</v>
      </c>
      <c r="AH25" s="9">
        <v>3763369.5079999999</v>
      </c>
      <c r="AI25" s="9">
        <v>3744862.2289459449</v>
      </c>
      <c r="AJ25" s="9">
        <v>3705754.6275377288</v>
      </c>
      <c r="AK25" s="9">
        <v>3653069.6801400003</v>
      </c>
      <c r="AL25" s="9">
        <v>3960893.6548258988</v>
      </c>
      <c r="AM25" s="9">
        <v>4468333.0324976807</v>
      </c>
      <c r="AN25" s="9">
        <v>4085630.9966600942</v>
      </c>
      <c r="AO25" s="9">
        <v>4143114.635495462</v>
      </c>
      <c r="AP25" s="9">
        <v>4007363.6969855241</v>
      </c>
      <c r="AQ25" s="9">
        <v>4145568.0933995051</v>
      </c>
      <c r="AR25" s="9">
        <v>3931002.8907901356</v>
      </c>
      <c r="AS25" s="9">
        <v>3939305.0219342615</v>
      </c>
      <c r="AT25" s="9">
        <v>3777349.1325974953</v>
      </c>
      <c r="AU25" s="9">
        <v>3686918.0829147021</v>
      </c>
      <c r="AV25" s="9">
        <v>3575465.7536593331</v>
      </c>
      <c r="AW25" s="9">
        <v>3600559.6299891663</v>
      </c>
      <c r="AX25" s="9">
        <v>3355110.3801593529</v>
      </c>
      <c r="AY25" s="9">
        <v>3262075.1788734333</v>
      </c>
      <c r="AZ25" s="9">
        <v>3195863.1801159531</v>
      </c>
      <c r="BA25" s="9">
        <v>3155014.5703083677</v>
      </c>
      <c r="BB25" s="9">
        <v>3164749.301956512</v>
      </c>
      <c r="BC25" s="9">
        <v>3133383.9834477846</v>
      </c>
      <c r="BD25" s="9">
        <v>3064347.25</v>
      </c>
      <c r="BE25" s="9">
        <v>3031958.2309999987</v>
      </c>
      <c r="BF25" s="9">
        <v>3008256.236999989</v>
      </c>
      <c r="BG25" s="9">
        <v>2943971.5589999994</v>
      </c>
      <c r="BH25" s="9">
        <v>2930822.1009999998</v>
      </c>
      <c r="BI25" s="9">
        <v>2950699.71</v>
      </c>
      <c r="BM25" s="23"/>
    </row>
    <row r="26" spans="1:94" ht="15.5">
      <c r="A26" s="154" t="s">
        <v>346</v>
      </c>
      <c r="B26" s="9">
        <v>1753416.9401116669</v>
      </c>
      <c r="C26" s="9">
        <v>1689662.2363231003</v>
      </c>
      <c r="D26" s="9">
        <v>1641703.3187639997</v>
      </c>
      <c r="E26" s="9">
        <v>1616951.242133993</v>
      </c>
      <c r="F26" s="9">
        <v>1516137.2075809003</v>
      </c>
      <c r="G26" s="9">
        <v>1449268.0190330541</v>
      </c>
      <c r="H26" s="9">
        <v>1399906.0477358</v>
      </c>
      <c r="I26" s="9">
        <v>1398895.2319434332</v>
      </c>
      <c r="J26" s="9">
        <v>1370922.5112508459</v>
      </c>
      <c r="K26" s="9">
        <v>1317551.8500694239</v>
      </c>
      <c r="L26" s="9">
        <v>1257789.8130446589</v>
      </c>
      <c r="M26" s="9">
        <v>1257110.06221749</v>
      </c>
      <c r="N26" s="9">
        <v>1241881.4242134243</v>
      </c>
      <c r="O26" s="9">
        <v>1172459.5691402641</v>
      </c>
      <c r="P26" s="9">
        <v>1164807.9870000002</v>
      </c>
      <c r="Q26" s="9">
        <v>1147126.209</v>
      </c>
      <c r="R26" s="9">
        <v>1137179.4920000001</v>
      </c>
      <c r="S26" s="9">
        <v>1078850.2779999999</v>
      </c>
      <c r="T26" s="9">
        <v>1087379.9280000001</v>
      </c>
      <c r="U26" s="9">
        <v>1094616.6220000002</v>
      </c>
      <c r="V26" s="9">
        <v>1082159.9849999999</v>
      </c>
      <c r="W26" s="9">
        <v>1011940.5594500001</v>
      </c>
      <c r="X26" s="9">
        <v>1031864.644</v>
      </c>
      <c r="Y26" s="9">
        <v>1022057.3640000001</v>
      </c>
      <c r="Z26" s="9">
        <v>972829.2</v>
      </c>
      <c r="AA26" s="9">
        <v>917549.12000000011</v>
      </c>
      <c r="AB26" s="9">
        <v>903661.00100000005</v>
      </c>
      <c r="AC26" s="9">
        <v>896696.09199999995</v>
      </c>
      <c r="AD26" s="9">
        <v>882314.16500000004</v>
      </c>
      <c r="AE26" s="9">
        <v>786524.18</v>
      </c>
      <c r="AF26" s="9">
        <v>792498.73899999994</v>
      </c>
      <c r="AG26" s="9">
        <v>743472.478</v>
      </c>
      <c r="AH26" s="9">
        <v>669036.81600000011</v>
      </c>
      <c r="AI26" s="9">
        <v>616616.92494594492</v>
      </c>
      <c r="AJ26" s="9">
        <v>620861.94653772842</v>
      </c>
      <c r="AK26" s="9">
        <v>594387.17313999997</v>
      </c>
      <c r="AL26" s="9">
        <v>642988</v>
      </c>
      <c r="AM26" s="9">
        <v>724479.8670618321</v>
      </c>
      <c r="AN26" s="9">
        <v>638552.85663266585</v>
      </c>
      <c r="AO26" s="9">
        <v>653361.11413549946</v>
      </c>
      <c r="AP26" s="9">
        <v>667128.4801636663</v>
      </c>
      <c r="AQ26" s="9">
        <v>567531.79074733239</v>
      </c>
      <c r="AR26" s="9">
        <v>514276.08279816597</v>
      </c>
      <c r="AS26" s="9">
        <v>508615.22505609231</v>
      </c>
      <c r="AT26" s="9">
        <v>459788.74659749586</v>
      </c>
      <c r="AU26" s="9">
        <v>431775.88141266571</v>
      </c>
      <c r="AV26" s="9">
        <v>401293.76765933319</v>
      </c>
      <c r="AW26" s="9">
        <v>399855.16698916617</v>
      </c>
      <c r="AX26" s="9">
        <v>362293</v>
      </c>
      <c r="AY26" s="9">
        <v>320908</v>
      </c>
      <c r="AZ26" s="9">
        <v>307442</v>
      </c>
      <c r="BA26" s="9">
        <v>283593.7</v>
      </c>
      <c r="BB26" s="9">
        <v>281566.96999999997</v>
      </c>
      <c r="BC26" s="9">
        <v>262621.64999999997</v>
      </c>
      <c r="BD26" s="9">
        <v>248003.24999999977</v>
      </c>
      <c r="BE26" s="9">
        <v>225530.43999999968</v>
      </c>
      <c r="BF26" s="9">
        <v>228645.05999999971</v>
      </c>
      <c r="BG26" s="9">
        <v>215631.66999999969</v>
      </c>
      <c r="BH26" s="9">
        <v>211880.38999999978</v>
      </c>
      <c r="BI26" s="9">
        <v>206314.70999999979</v>
      </c>
      <c r="BM26" s="23"/>
    </row>
    <row r="27" spans="1:94" ht="15.5">
      <c r="A27" s="154" t="s">
        <v>347</v>
      </c>
      <c r="B27" s="9">
        <v>2706917.9774860004</v>
      </c>
      <c r="C27" s="9">
        <v>2766170.6550942864</v>
      </c>
      <c r="D27" s="9">
        <v>2754541.0751630007</v>
      </c>
      <c r="E27" s="9">
        <v>2769357.4566043643</v>
      </c>
      <c r="F27" s="9">
        <v>2748806.5864701788</v>
      </c>
      <c r="G27" s="9">
        <v>2764004.2939313333</v>
      </c>
      <c r="H27" s="9">
        <v>2725426.9405566296</v>
      </c>
      <c r="I27" s="9">
        <v>2693319.0149766635</v>
      </c>
      <c r="J27" s="9">
        <v>2635564.0315272082</v>
      </c>
      <c r="K27" s="9">
        <v>2725373.3397322083</v>
      </c>
      <c r="L27" s="9">
        <v>2854394.0952338828</v>
      </c>
      <c r="M27" s="9">
        <v>2863728.6640714519</v>
      </c>
      <c r="N27" s="9">
        <v>2839765.3908072514</v>
      </c>
      <c r="O27" s="9">
        <v>2937970.818</v>
      </c>
      <c r="P27" s="9">
        <v>2946910.0830000001</v>
      </c>
      <c r="Q27" s="9">
        <v>3022722.568</v>
      </c>
      <c r="R27" s="9">
        <v>2993579.4939999995</v>
      </c>
      <c r="S27" s="9">
        <v>3071533.9468538603</v>
      </c>
      <c r="T27" s="9">
        <v>3067528.6379999998</v>
      </c>
      <c r="U27" s="9">
        <v>3103435.9640000002</v>
      </c>
      <c r="V27" s="9">
        <v>3066216.1520000002</v>
      </c>
      <c r="W27" s="9">
        <v>3135024.193</v>
      </c>
      <c r="X27" s="9">
        <v>3098657.6109999996</v>
      </c>
      <c r="Y27" s="9">
        <v>3107227.7809999995</v>
      </c>
      <c r="Z27" s="9">
        <v>3069299.4129999997</v>
      </c>
      <c r="AA27" s="9">
        <v>3093780.6940002274</v>
      </c>
      <c r="AB27" s="9">
        <v>3076541.932</v>
      </c>
      <c r="AC27" s="9">
        <v>3138870.548</v>
      </c>
      <c r="AD27" s="9">
        <v>3103592.2889999999</v>
      </c>
      <c r="AE27" s="9">
        <v>3143570.6679999996</v>
      </c>
      <c r="AF27" s="9">
        <v>3093216.2190000005</v>
      </c>
      <c r="AG27" s="9">
        <v>3170618.8819999998</v>
      </c>
      <c r="AH27" s="9">
        <v>3094333.9689048259</v>
      </c>
      <c r="AI27" s="9">
        <v>3129386.853416665</v>
      </c>
      <c r="AJ27" s="9">
        <v>3084892.5224766652</v>
      </c>
      <c r="AK27" s="9">
        <v>3058682.9793978245</v>
      </c>
      <c r="AL27" s="9">
        <v>3317905.6548258988</v>
      </c>
      <c r="AM27" s="9">
        <v>3743853.1654358483</v>
      </c>
      <c r="AN27" s="9">
        <v>3447078.1400274285</v>
      </c>
      <c r="AO27" s="9">
        <v>3489753.5213599624</v>
      </c>
      <c r="AP27" s="9">
        <v>3340235.2168218577</v>
      </c>
      <c r="AQ27" s="9">
        <v>3578036.3026521727</v>
      </c>
      <c r="AR27" s="9">
        <v>3416726.8079919694</v>
      </c>
      <c r="AS27" s="9">
        <v>3430689.7968781693</v>
      </c>
      <c r="AT27" s="9">
        <v>3317560.3859999995</v>
      </c>
      <c r="AU27" s="9">
        <v>3255142.2015020363</v>
      </c>
      <c r="AV27" s="9">
        <v>3174171.986</v>
      </c>
      <c r="AW27" s="9">
        <v>3200704.463</v>
      </c>
      <c r="AX27" s="9">
        <v>2992817.3801593529</v>
      </c>
      <c r="AY27" s="9">
        <v>2941167.1788734333</v>
      </c>
      <c r="AZ27" s="9">
        <v>2888421.1801159531</v>
      </c>
      <c r="BA27" s="9">
        <v>2871420.8703083675</v>
      </c>
      <c r="BB27" s="9">
        <v>2883182.3319565123</v>
      </c>
      <c r="BC27" s="9">
        <v>2870762.3334477847</v>
      </c>
      <c r="BD27" s="9">
        <v>2816344</v>
      </c>
      <c r="BE27" s="9">
        <v>2806427.7909999993</v>
      </c>
      <c r="BF27" s="9">
        <v>2779611.1769999894</v>
      </c>
      <c r="BG27" s="9">
        <v>2728339.8889999995</v>
      </c>
      <c r="BH27" s="9">
        <v>2718941.7110000001</v>
      </c>
      <c r="BI27" s="9">
        <v>2744385</v>
      </c>
      <c r="BJ27" s="30"/>
      <c r="BM27" s="23"/>
    </row>
    <row r="28" spans="1:94" ht="13.5" customHeight="1">
      <c r="A28" s="401" t="s">
        <v>348</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242"/>
      <c r="BC28" s="242"/>
      <c r="BD28" s="242"/>
      <c r="BE28" s="242"/>
      <c r="BF28" s="242"/>
      <c r="BG28" s="242"/>
      <c r="BH28" s="242"/>
      <c r="BI28" s="242"/>
      <c r="BJ28" s="102"/>
    </row>
    <row r="29" spans="1:94" ht="15.75" customHeight="1">
      <c r="A29" s="232" t="s">
        <v>349</v>
      </c>
    </row>
    <row r="30" spans="1:94" ht="15.75" customHeight="1">
      <c r="A30" s="232" t="s">
        <v>350</v>
      </c>
    </row>
    <row r="31" spans="1:94" ht="15.5">
      <c r="A31" s="232" t="s">
        <v>351</v>
      </c>
    </row>
    <row r="32" spans="1:94" ht="15.5">
      <c r="A32" s="232" t="s">
        <v>352</v>
      </c>
      <c r="B32" s="10"/>
      <c r="C32" s="10"/>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2:30" ht="15.5">
      <c r="B33" s="10"/>
      <c r="C33" s="10"/>
      <c r="D33" s="10"/>
      <c r="E33" s="10"/>
      <c r="F33" s="10"/>
      <c r="G33" s="10"/>
      <c r="H33" s="10"/>
      <c r="I33" s="10"/>
      <c r="J33" s="10"/>
      <c r="K33" s="10"/>
      <c r="L33" s="10"/>
      <c r="M33" s="10"/>
      <c r="N33" s="12"/>
      <c r="O33" s="12"/>
      <c r="P33" s="12"/>
      <c r="Q33" s="12"/>
      <c r="R33" s="12"/>
      <c r="S33" s="12"/>
      <c r="T33" s="12"/>
      <c r="U33" s="12"/>
      <c r="V33" s="12"/>
      <c r="W33" s="12"/>
      <c r="X33" s="12"/>
      <c r="Y33" s="12"/>
      <c r="Z33" s="12"/>
      <c r="AA33" s="12"/>
      <c r="AB33" s="12"/>
      <c r="AC33" s="12"/>
      <c r="AD33" s="12"/>
    </row>
    <row r="34" spans="2:30" ht="15.5"/>
    <row r="35" spans="2:30" ht="15.5"/>
    <row r="36" spans="2:30" ht="15.5"/>
    <row r="37" spans="2:30" ht="15.5"/>
    <row r="38" spans="2:30" ht="15.5"/>
    <row r="39" spans="2:30" ht="15.5"/>
    <row r="40" spans="2:30" ht="15.5"/>
    <row r="41" spans="2:30" ht="15.5"/>
    <row r="42" spans="2:30" ht="15.5"/>
  </sheetData>
  <phoneticPr fontId="11" type="noConversion"/>
  <conditionalFormatting sqref="A9:A10">
    <cfRule type="cellIs" dxfId="817" priority="10" operator="equal">
      <formula>0</formula>
    </cfRule>
  </conditionalFormatting>
  <conditionalFormatting sqref="A13:A14">
    <cfRule type="cellIs" dxfId="816" priority="9" operator="equal">
      <formula>0</formula>
    </cfRule>
  </conditionalFormatting>
  <conditionalFormatting sqref="A3:BI6">
    <cfRule type="cellIs" dxfId="815" priority="12" operator="equal">
      <formula>0</formula>
    </cfRule>
  </conditionalFormatting>
  <conditionalFormatting sqref="A8:BI8">
    <cfRule type="cellIs" dxfId="814" priority="4" operator="equal">
      <formula>0</formula>
    </cfRule>
  </conditionalFormatting>
  <conditionalFormatting sqref="A12:BI12">
    <cfRule type="cellIs" dxfId="813" priority="3" operator="equal">
      <formula>0</formula>
    </cfRule>
  </conditionalFormatting>
  <conditionalFormatting sqref="A16:BI22">
    <cfRule type="cellIs" dxfId="812" priority="2" operator="equal">
      <formula>0</formula>
    </cfRule>
  </conditionalFormatting>
  <conditionalFormatting sqref="A24:BI27">
    <cfRule type="cellIs" dxfId="811"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00A8-454C-4687-B72A-860CA2162346}">
  <dimension ref="A1:CG83"/>
  <sheetViews>
    <sheetView showGridLines="0" zoomScale="90" zoomScaleNormal="90" workbookViewId="0">
      <pane xSplit="69" ySplit="3" topLeftCell="BX18" activePane="bottomRight" state="frozen"/>
      <selection pane="topRight" activeCell="BR1" sqref="BR1"/>
      <selection pane="bottomLeft" activeCell="A4" sqref="A4"/>
      <selection pane="bottomRight" activeCell="CJ45" sqref="CJ45"/>
    </sheetView>
  </sheetViews>
  <sheetFormatPr defaultColWidth="9.1796875" defaultRowHeight="15.5" outlineLevelCol="1"/>
  <cols>
    <col min="1" max="1" width="60.54296875" style="1" customWidth="1"/>
    <col min="2" max="25" width="14.54296875" style="1" hidden="1" customWidth="1" outlineLevel="1"/>
    <col min="26" max="48" width="14.54296875" style="176" hidden="1" customWidth="1" outlineLevel="1"/>
    <col min="49" max="53" width="14.453125" style="176" hidden="1" customWidth="1" outlineLevel="1"/>
    <col min="54" max="54" width="14.453125" style="176" hidden="1" customWidth="1" outlineLevel="1" collapsed="1"/>
    <col min="55" max="57" width="14.453125" style="176" hidden="1" customWidth="1" outlineLevel="1"/>
    <col min="58" max="69" width="11.1796875" style="176" hidden="1" customWidth="1" outlineLevel="1"/>
    <col min="70" max="70" width="11.1796875" style="176" customWidth="1" collapsed="1"/>
    <col min="71" max="73" width="11.1796875" style="176" customWidth="1"/>
    <col min="74" max="76" width="11.1796875" style="176" bestFit="1" customWidth="1"/>
    <col min="77" max="78" width="11.453125" style="176" bestFit="1" customWidth="1"/>
    <col min="79" max="79" width="11.1796875" style="1" customWidth="1"/>
    <col min="80" max="80" width="13.453125" style="1" customWidth="1"/>
    <col min="81" max="85" width="15.453125" style="1" customWidth="1"/>
    <col min="86" max="16384" width="9.1796875" style="1"/>
  </cols>
  <sheetData>
    <row r="1" spans="1:85" ht="21">
      <c r="A1" s="198" t="s">
        <v>353</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row>
    <row r="2" spans="1:8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218"/>
      <c r="CB2" s="218"/>
      <c r="CC2" s="218"/>
      <c r="CD2" s="218"/>
      <c r="CE2" s="218"/>
      <c r="CF2" s="218"/>
      <c r="CG2" s="218"/>
    </row>
    <row r="3" spans="1:85" s="7" customFormat="1" ht="15.65" customHeight="1">
      <c r="A3" s="193" t="s">
        <v>354</v>
      </c>
      <c r="B3" s="195" t="s">
        <v>355</v>
      </c>
      <c r="C3" s="195" t="s">
        <v>356</v>
      </c>
      <c r="D3" s="195" t="s">
        <v>357</v>
      </c>
      <c r="E3" s="195" t="s">
        <v>358</v>
      </c>
      <c r="F3" s="195" t="s">
        <v>359</v>
      </c>
      <c r="G3" s="195" t="s">
        <v>360</v>
      </c>
      <c r="H3" s="195" t="s">
        <v>361</v>
      </c>
      <c r="I3" s="195" t="s">
        <v>362</v>
      </c>
      <c r="J3" s="195" t="s">
        <v>363</v>
      </c>
      <c r="K3" s="195" t="s">
        <v>364</v>
      </c>
      <c r="L3" s="195" t="s">
        <v>365</v>
      </c>
      <c r="M3" s="195" t="s">
        <v>366</v>
      </c>
      <c r="N3" s="195" t="s">
        <v>367</v>
      </c>
      <c r="O3" s="195" t="s">
        <v>368</v>
      </c>
      <c r="P3" s="195" t="s">
        <v>369</v>
      </c>
      <c r="Q3" s="195" t="s">
        <v>370</v>
      </c>
      <c r="R3" s="195" t="s">
        <v>371</v>
      </c>
      <c r="S3" s="195" t="s">
        <v>372</v>
      </c>
      <c r="T3" s="195" t="s">
        <v>373</v>
      </c>
      <c r="U3" s="195" t="s">
        <v>374</v>
      </c>
      <c r="V3" s="195" t="s">
        <v>375</v>
      </c>
      <c r="W3" s="195" t="s">
        <v>376</v>
      </c>
      <c r="X3" s="195" t="s">
        <v>377</v>
      </c>
      <c r="Y3" s="195" t="s">
        <v>378</v>
      </c>
      <c r="Z3" s="195" t="s">
        <v>269</v>
      </c>
      <c r="AA3" s="195" t="s">
        <v>270</v>
      </c>
      <c r="AB3" s="195" t="s">
        <v>271</v>
      </c>
      <c r="AC3" s="195" t="s">
        <v>272</v>
      </c>
      <c r="AD3" s="195" t="s">
        <v>273</v>
      </c>
      <c r="AE3" s="195" t="s">
        <v>274</v>
      </c>
      <c r="AF3" s="195" t="s">
        <v>275</v>
      </c>
      <c r="AG3" s="195" t="s">
        <v>276</v>
      </c>
      <c r="AH3" s="195" t="s">
        <v>277</v>
      </c>
      <c r="AI3" s="195" t="s">
        <v>278</v>
      </c>
      <c r="AJ3" s="195" t="s">
        <v>279</v>
      </c>
      <c r="AK3" s="195" t="s">
        <v>280</v>
      </c>
      <c r="AL3" s="195" t="s">
        <v>281</v>
      </c>
      <c r="AM3" s="195" t="s">
        <v>282</v>
      </c>
      <c r="AN3" s="195" t="s">
        <v>283</v>
      </c>
      <c r="AO3" s="195" t="s">
        <v>284</v>
      </c>
      <c r="AP3" s="195" t="s">
        <v>285</v>
      </c>
      <c r="AQ3" s="195" t="s">
        <v>286</v>
      </c>
      <c r="AR3" s="195" t="s">
        <v>287</v>
      </c>
      <c r="AS3" s="195" t="s">
        <v>288</v>
      </c>
      <c r="AT3" s="195" t="s">
        <v>289</v>
      </c>
      <c r="AU3" s="195" t="s">
        <v>290</v>
      </c>
      <c r="AV3" s="195" t="s">
        <v>291</v>
      </c>
      <c r="AW3" s="195" t="s">
        <v>292</v>
      </c>
      <c r="AX3" s="195" t="s">
        <v>293</v>
      </c>
      <c r="AY3" s="195" t="s">
        <v>294</v>
      </c>
      <c r="AZ3" s="195" t="s">
        <v>295</v>
      </c>
      <c r="BA3" s="195" t="s">
        <v>296</v>
      </c>
      <c r="BB3" s="195" t="s">
        <v>297</v>
      </c>
      <c r="BC3" s="195" t="s">
        <v>298</v>
      </c>
      <c r="BD3" s="195" t="s">
        <v>299</v>
      </c>
      <c r="BE3" s="195" t="s">
        <v>300</v>
      </c>
      <c r="BF3" s="195" t="s">
        <v>301</v>
      </c>
      <c r="BG3" s="195" t="s">
        <v>302</v>
      </c>
      <c r="BH3" s="195" t="s">
        <v>303</v>
      </c>
      <c r="BI3" s="195" t="s">
        <v>304</v>
      </c>
      <c r="BJ3" s="195" t="s">
        <v>305</v>
      </c>
      <c r="BK3" s="195" t="s">
        <v>306</v>
      </c>
      <c r="BL3" s="195" t="s">
        <v>307</v>
      </c>
      <c r="BM3" s="195" t="s">
        <v>308</v>
      </c>
      <c r="BN3" s="195" t="s">
        <v>309</v>
      </c>
      <c r="BO3" s="195" t="s">
        <v>310</v>
      </c>
      <c r="BP3" s="195" t="s">
        <v>311</v>
      </c>
      <c r="BQ3" s="195" t="s">
        <v>312</v>
      </c>
      <c r="BR3" s="195" t="s">
        <v>313</v>
      </c>
      <c r="BS3" s="195" t="s">
        <v>379</v>
      </c>
      <c r="BT3" s="195" t="s">
        <v>380</v>
      </c>
      <c r="BU3" s="195" t="s">
        <v>381</v>
      </c>
      <c r="BV3" s="195" t="s">
        <v>382</v>
      </c>
      <c r="BW3" s="195" t="s">
        <v>318</v>
      </c>
      <c r="BX3" s="195" t="s">
        <v>319</v>
      </c>
      <c r="BY3" s="195" t="s">
        <v>320</v>
      </c>
      <c r="BZ3" s="195" t="s">
        <v>321</v>
      </c>
      <c r="CA3" s="195" t="s">
        <v>322</v>
      </c>
      <c r="CB3" s="195" t="s">
        <v>323</v>
      </c>
      <c r="CC3" s="195" t="s">
        <v>324</v>
      </c>
      <c r="CD3" s="195" t="s">
        <v>325</v>
      </c>
      <c r="CE3" s="195" t="s">
        <v>326</v>
      </c>
      <c r="CF3" s="195" t="s">
        <v>327</v>
      </c>
      <c r="CG3" s="195" t="s">
        <v>328</v>
      </c>
    </row>
    <row r="4" spans="1:85">
      <c r="A4" s="154" t="s">
        <v>383</v>
      </c>
      <c r="B4" s="8">
        <v>325766</v>
      </c>
      <c r="C4" s="8">
        <v>314993</v>
      </c>
      <c r="D4" s="8">
        <v>309788</v>
      </c>
      <c r="E4" s="8">
        <v>295200</v>
      </c>
      <c r="F4" s="8">
        <v>319301</v>
      </c>
      <c r="G4" s="8">
        <v>324842</v>
      </c>
      <c r="H4" s="8">
        <v>330316</v>
      </c>
      <c r="I4" s="8">
        <v>324531</v>
      </c>
      <c r="J4" s="8">
        <v>328588</v>
      </c>
      <c r="K4" s="8">
        <v>316181</v>
      </c>
      <c r="L4" s="8">
        <v>325060</v>
      </c>
      <c r="M4" s="8">
        <v>319410</v>
      </c>
      <c r="N4" s="8">
        <v>319917</v>
      </c>
      <c r="O4" s="8">
        <v>317463</v>
      </c>
      <c r="P4" s="8">
        <v>313683</v>
      </c>
      <c r="Q4" s="8">
        <v>302409</v>
      </c>
      <c r="R4" s="8">
        <v>294626</v>
      </c>
      <c r="S4" s="8">
        <v>282396</v>
      </c>
      <c r="T4" s="8">
        <v>278664</v>
      </c>
      <c r="U4" s="8">
        <v>262406</v>
      </c>
      <c r="V4" s="8">
        <v>264267</v>
      </c>
      <c r="W4" s="8">
        <v>256124</v>
      </c>
      <c r="X4" s="8">
        <v>260432</v>
      </c>
      <c r="Y4" s="8">
        <v>259838</v>
      </c>
      <c r="Z4" s="161">
        <v>247391</v>
      </c>
      <c r="AA4" s="161">
        <v>245837</v>
      </c>
      <c r="AB4" s="161">
        <v>218621</v>
      </c>
      <c r="AC4" s="161">
        <v>211617</v>
      </c>
      <c r="AD4" s="161">
        <v>201238</v>
      </c>
      <c r="AE4" s="161">
        <v>195037</v>
      </c>
      <c r="AF4" s="161">
        <v>192038</v>
      </c>
      <c r="AG4" s="161">
        <v>188702</v>
      </c>
      <c r="AH4" s="161">
        <v>183906</v>
      </c>
      <c r="AI4" s="161">
        <v>183934</v>
      </c>
      <c r="AJ4" s="161">
        <v>177204</v>
      </c>
      <c r="AK4" s="161">
        <v>174416</v>
      </c>
      <c r="AL4" s="161">
        <v>169729</v>
      </c>
      <c r="AM4" s="161">
        <v>170767</v>
      </c>
      <c r="AN4" s="161">
        <v>162943</v>
      </c>
      <c r="AO4" s="161">
        <v>162310</v>
      </c>
      <c r="AP4" s="161">
        <v>138084</v>
      </c>
      <c r="AQ4" s="161">
        <v>161830</v>
      </c>
      <c r="AR4" s="161">
        <v>141666</v>
      </c>
      <c r="AS4" s="161">
        <v>163113</v>
      </c>
      <c r="AT4" s="161">
        <v>141389.14000000001</v>
      </c>
      <c r="AU4" s="161">
        <v>163676.908</v>
      </c>
      <c r="AV4" s="161">
        <v>163971.78899999999</v>
      </c>
      <c r="AW4" s="161">
        <v>154549.47700000001</v>
      </c>
      <c r="AX4" s="161">
        <v>149422.28599999999</v>
      </c>
      <c r="AY4" s="161">
        <v>144157.427</v>
      </c>
      <c r="AZ4" s="161">
        <v>143359.008</v>
      </c>
      <c r="BA4" s="161">
        <v>144724.82199999999</v>
      </c>
      <c r="BB4" s="161">
        <v>144885.10200000001</v>
      </c>
      <c r="BC4" s="161">
        <v>142938.307</v>
      </c>
      <c r="BD4" s="161">
        <v>140759.24100000001</v>
      </c>
      <c r="BE4" s="161">
        <v>137137.47899999999</v>
      </c>
      <c r="BF4" s="161">
        <v>134527.16822393652</v>
      </c>
      <c r="BG4" s="161">
        <v>133038.5969056219</v>
      </c>
      <c r="BH4" s="161">
        <v>131077.6864092405</v>
      </c>
      <c r="BI4" s="161">
        <v>134974.34788124889</v>
      </c>
      <c r="BJ4" s="161">
        <v>130043.8618338465</v>
      </c>
      <c r="BK4" s="161">
        <v>131462.059157916</v>
      </c>
      <c r="BL4" s="161">
        <v>126978.41185986601</v>
      </c>
      <c r="BM4" s="161">
        <v>127088.7129310451</v>
      </c>
      <c r="BN4" s="161">
        <v>121092.8367794668</v>
      </c>
      <c r="BO4" s="161">
        <v>117646.16726280679</v>
      </c>
      <c r="BP4" s="161">
        <v>114842.60672951551</v>
      </c>
      <c r="BQ4" s="161">
        <v>111043.7276908715</v>
      </c>
      <c r="BR4" s="161">
        <v>109230.77679633591</v>
      </c>
      <c r="BS4" s="161">
        <v>105174.52562176759</v>
      </c>
      <c r="BT4" s="161">
        <v>104128.82931573689</v>
      </c>
      <c r="BU4" s="161">
        <v>102050.55908886249</v>
      </c>
      <c r="BV4" s="161">
        <v>101049</v>
      </c>
      <c r="BW4" s="161">
        <v>100927</v>
      </c>
      <c r="BX4" s="161">
        <v>99403</v>
      </c>
      <c r="BY4" s="161">
        <v>95761</v>
      </c>
      <c r="BZ4" s="161">
        <v>85655</v>
      </c>
      <c r="CA4" s="161">
        <v>83650</v>
      </c>
      <c r="CB4" s="161">
        <v>79340.649999999994</v>
      </c>
      <c r="CC4" s="161">
        <v>74652</v>
      </c>
      <c r="CD4" s="161">
        <v>70905.929999999993</v>
      </c>
      <c r="CE4" s="161">
        <v>72676.13</v>
      </c>
      <c r="CF4" s="161">
        <v>70287.240000000005</v>
      </c>
      <c r="CG4" s="161">
        <v>66827.62</v>
      </c>
    </row>
    <row r="5" spans="1:85">
      <c r="A5" s="154" t="s">
        <v>384</v>
      </c>
      <c r="B5" s="8">
        <v>18913</v>
      </c>
      <c r="C5" s="8">
        <v>24030</v>
      </c>
      <c r="D5" s="8">
        <v>48300</v>
      </c>
      <c r="E5" s="8">
        <v>61711</v>
      </c>
      <c r="F5" s="8">
        <v>74742</v>
      </c>
      <c r="G5" s="8">
        <v>70094</v>
      </c>
      <c r="H5" s="8">
        <v>47749</v>
      </c>
      <c r="I5" s="8">
        <v>44771</v>
      </c>
      <c r="J5" s="8">
        <v>49656</v>
      </c>
      <c r="K5" s="8">
        <v>61347</v>
      </c>
      <c r="L5" s="8">
        <v>54700</v>
      </c>
      <c r="M5" s="8">
        <v>59129</v>
      </c>
      <c r="N5" s="8">
        <v>62555</v>
      </c>
      <c r="O5" s="8">
        <v>63265</v>
      </c>
      <c r="P5" s="8">
        <v>60826</v>
      </c>
      <c r="Q5" s="8">
        <v>61623</v>
      </c>
      <c r="R5" s="8">
        <v>65250</v>
      </c>
      <c r="S5" s="8">
        <v>67459</v>
      </c>
      <c r="T5" s="8">
        <v>64227</v>
      </c>
      <c r="U5" s="8">
        <v>64231</v>
      </c>
      <c r="V5" s="8">
        <v>68465</v>
      </c>
      <c r="W5" s="8">
        <v>70769</v>
      </c>
      <c r="X5" s="8">
        <v>74439</v>
      </c>
      <c r="Y5" s="8">
        <v>78530</v>
      </c>
      <c r="Z5" s="161">
        <v>81281</v>
      </c>
      <c r="AA5" s="161">
        <v>80511</v>
      </c>
      <c r="AB5" s="161">
        <v>78848</v>
      </c>
      <c r="AC5" s="161">
        <v>80829</v>
      </c>
      <c r="AD5" s="161">
        <v>79348</v>
      </c>
      <c r="AE5" s="161">
        <v>79850</v>
      </c>
      <c r="AF5" s="161">
        <v>80779</v>
      </c>
      <c r="AG5" s="161">
        <v>82094</v>
      </c>
      <c r="AH5" s="161">
        <v>82918</v>
      </c>
      <c r="AI5" s="161">
        <v>82880</v>
      </c>
      <c r="AJ5" s="161">
        <v>83925</v>
      </c>
      <c r="AK5" s="161">
        <v>84970</v>
      </c>
      <c r="AL5" s="161">
        <v>86950</v>
      </c>
      <c r="AM5" s="161">
        <v>84021</v>
      </c>
      <c r="AN5" s="161">
        <v>87237</v>
      </c>
      <c r="AO5" s="161">
        <v>87330.251000000004</v>
      </c>
      <c r="AP5" s="161">
        <v>88447.444019999995</v>
      </c>
      <c r="AQ5" s="161">
        <v>89623.890799999994</v>
      </c>
      <c r="AR5" s="161">
        <v>91188.872702092383</v>
      </c>
      <c r="AS5" s="161">
        <v>90885.447848868207</v>
      </c>
      <c r="AT5" s="161">
        <v>90409.124926454504</v>
      </c>
      <c r="AU5" s="161">
        <v>91872.285231908012</v>
      </c>
      <c r="AV5" s="161">
        <v>93663.426719898605</v>
      </c>
      <c r="AW5" s="161">
        <v>111445.924</v>
      </c>
      <c r="AX5" s="161">
        <v>110619.147</v>
      </c>
      <c r="AY5" s="161">
        <v>110643.45299999999</v>
      </c>
      <c r="AZ5" s="161">
        <v>111607.29</v>
      </c>
      <c r="BA5" s="161">
        <v>113630.444</v>
      </c>
      <c r="BB5" s="161">
        <v>116559.85</v>
      </c>
      <c r="BC5" s="161">
        <v>116160.553</v>
      </c>
      <c r="BD5" s="161">
        <v>118170.541</v>
      </c>
      <c r="BE5" s="161">
        <v>124477.784</v>
      </c>
      <c r="BF5" s="161">
        <v>123629.125</v>
      </c>
      <c r="BG5" s="161">
        <v>124694.58500000001</v>
      </c>
      <c r="BH5" s="161">
        <v>124204.439</v>
      </c>
      <c r="BI5" s="161">
        <v>125716.694</v>
      </c>
      <c r="BJ5" s="161">
        <v>126285</v>
      </c>
      <c r="BK5" s="161">
        <v>127977</v>
      </c>
      <c r="BL5" s="161">
        <v>132484</v>
      </c>
      <c r="BM5" s="161">
        <v>134334</v>
      </c>
      <c r="BN5" s="161">
        <v>138615</v>
      </c>
      <c r="BO5" s="161">
        <v>138698</v>
      </c>
      <c r="BP5" s="161">
        <v>143372</v>
      </c>
      <c r="BQ5" s="161">
        <v>146076</v>
      </c>
      <c r="BR5" s="161">
        <v>149377.18</v>
      </c>
      <c r="BS5" s="161">
        <v>151231.149</v>
      </c>
      <c r="BT5" s="161">
        <v>153889</v>
      </c>
      <c r="BU5" s="161">
        <v>156269</v>
      </c>
      <c r="BV5" s="161">
        <v>157134</v>
      </c>
      <c r="BW5" s="161">
        <v>163951</v>
      </c>
      <c r="BX5" s="161">
        <v>169626</v>
      </c>
      <c r="BY5" s="161">
        <v>177628</v>
      </c>
      <c r="BZ5" s="161">
        <v>180304</v>
      </c>
      <c r="CA5" s="161">
        <v>187767</v>
      </c>
      <c r="CB5" s="161">
        <v>191220</v>
      </c>
      <c r="CC5" s="161">
        <v>190966.72999999899</v>
      </c>
      <c r="CD5" s="161">
        <v>195781.7</v>
      </c>
      <c r="CE5" s="161">
        <v>198581.59</v>
      </c>
      <c r="CF5" s="161">
        <v>204070.36</v>
      </c>
      <c r="CG5" s="161">
        <v>207288.03</v>
      </c>
    </row>
    <row r="6" spans="1:85">
      <c r="A6" s="154" t="s">
        <v>385</v>
      </c>
      <c r="B6" s="90"/>
      <c r="C6" s="90"/>
      <c r="D6" s="90"/>
      <c r="E6" s="90"/>
      <c r="F6" s="90"/>
      <c r="G6" s="90"/>
      <c r="H6" s="90"/>
      <c r="I6" s="90"/>
      <c r="J6" s="90"/>
      <c r="K6" s="90"/>
      <c r="L6" s="90"/>
      <c r="M6" s="90"/>
      <c r="N6" s="90"/>
      <c r="O6" s="90"/>
      <c r="P6" s="90"/>
      <c r="Q6" s="90"/>
      <c r="R6" s="90"/>
      <c r="S6" s="90"/>
      <c r="T6" s="90"/>
      <c r="U6" s="90"/>
      <c r="V6" s="90"/>
      <c r="W6" s="90"/>
      <c r="X6" s="90"/>
      <c r="Y6" s="90"/>
      <c r="Z6" s="161"/>
      <c r="AA6" s="161"/>
      <c r="AB6" s="161">
        <v>90099</v>
      </c>
      <c r="AC6" s="161">
        <v>74922</v>
      </c>
      <c r="AD6" s="161">
        <v>83877</v>
      </c>
      <c r="AE6" s="161">
        <v>88025</v>
      </c>
      <c r="AF6" s="161">
        <v>85191</v>
      </c>
      <c r="AG6" s="161">
        <v>91048</v>
      </c>
      <c r="AH6" s="161">
        <v>93121</v>
      </c>
      <c r="AI6" s="161">
        <v>74365</v>
      </c>
      <c r="AJ6" s="161">
        <v>80922</v>
      </c>
      <c r="AK6" s="161">
        <v>81246</v>
      </c>
      <c r="AL6" s="161">
        <v>76636</v>
      </c>
      <c r="AM6" s="161">
        <v>68964</v>
      </c>
      <c r="AN6" s="161">
        <v>71806</v>
      </c>
      <c r="AO6" s="161">
        <v>74351.395000000004</v>
      </c>
      <c r="AP6" s="161">
        <v>73913.773000000001</v>
      </c>
      <c r="AQ6" s="161">
        <v>77114.486000000004</v>
      </c>
      <c r="AR6" s="161">
        <v>77367.320999999996</v>
      </c>
      <c r="AS6" s="161">
        <v>77344.676999999996</v>
      </c>
      <c r="AT6" s="161">
        <v>76413.717999999993</v>
      </c>
      <c r="AU6" s="161">
        <v>88362.368000000002</v>
      </c>
      <c r="AV6" s="161">
        <v>83465.649000000005</v>
      </c>
      <c r="AW6" s="161">
        <v>83069.078999999998</v>
      </c>
      <c r="AX6" s="161">
        <v>84411.79</v>
      </c>
      <c r="AY6" s="161">
        <v>89587.774999999994</v>
      </c>
      <c r="AZ6" s="161">
        <v>78638.687999999995</v>
      </c>
      <c r="BA6" s="161">
        <v>82527.194000000003</v>
      </c>
      <c r="BB6" s="161">
        <v>83464.941000000006</v>
      </c>
      <c r="BC6" s="161">
        <v>86711.009000000005</v>
      </c>
      <c r="BD6" s="161">
        <v>79762.581889873196</v>
      </c>
      <c r="BE6" s="161">
        <v>83327.972932176504</v>
      </c>
      <c r="BF6" s="161">
        <v>78859.118709470495</v>
      </c>
      <c r="BG6" s="161">
        <v>80576.923073073704</v>
      </c>
      <c r="BH6" s="161">
        <v>77236.700326035701</v>
      </c>
      <c r="BI6" s="161">
        <v>82836.465043245102</v>
      </c>
      <c r="BJ6" s="161">
        <v>78045.334848985804</v>
      </c>
      <c r="BK6" s="161">
        <v>80663.523416531796</v>
      </c>
      <c r="BL6" s="161">
        <v>77682.015931141606</v>
      </c>
      <c r="BM6" s="161">
        <v>77942.509871424802</v>
      </c>
      <c r="BN6" s="161">
        <v>74061.348259406106</v>
      </c>
      <c r="BO6" s="161">
        <v>71368.778943390993</v>
      </c>
      <c r="BP6" s="161">
        <v>66956.350188368102</v>
      </c>
      <c r="BQ6" s="161">
        <v>71416.750229857891</v>
      </c>
      <c r="BR6" s="161">
        <v>64097.724098005201</v>
      </c>
      <c r="BS6" s="161">
        <v>61060.927576087292</v>
      </c>
      <c r="BT6" s="161">
        <v>60933</v>
      </c>
      <c r="BU6" s="161">
        <v>70083.9861485</v>
      </c>
      <c r="BV6" s="161">
        <v>31483</v>
      </c>
      <c r="BW6" s="161">
        <v>34339</v>
      </c>
      <c r="BX6" s="161">
        <v>32232</v>
      </c>
      <c r="BY6" s="161">
        <v>32200</v>
      </c>
      <c r="BZ6" s="161">
        <v>31959</v>
      </c>
      <c r="CA6" s="161">
        <v>33006</v>
      </c>
      <c r="CB6" s="161">
        <v>31933.65</v>
      </c>
      <c r="CC6" s="161">
        <v>33142</v>
      </c>
      <c r="CD6" s="161">
        <v>33674.089999999997</v>
      </c>
      <c r="CE6" s="161">
        <v>34908.44</v>
      </c>
      <c r="CF6" s="161">
        <v>36442.22</v>
      </c>
      <c r="CG6" s="161">
        <v>36094.559999999998</v>
      </c>
    </row>
    <row r="7" spans="1:85">
      <c r="A7" s="154" t="s">
        <v>386</v>
      </c>
      <c r="B7" s="90"/>
      <c r="C7" s="90"/>
      <c r="D7" s="90"/>
      <c r="E7" s="90"/>
      <c r="F7" s="90"/>
      <c r="G7" s="90"/>
      <c r="H7" s="90"/>
      <c r="I7" s="90"/>
      <c r="J7" s="90"/>
      <c r="K7" s="90"/>
      <c r="L7" s="90"/>
      <c r="M7" s="90"/>
      <c r="N7" s="90"/>
      <c r="O7" s="90"/>
      <c r="P7" s="90"/>
      <c r="Q7" s="90"/>
      <c r="R7" s="90"/>
      <c r="S7" s="90"/>
      <c r="T7" s="90"/>
      <c r="U7" s="90"/>
      <c r="V7" s="90"/>
      <c r="W7" s="90"/>
      <c r="X7" s="90"/>
      <c r="Y7" s="90"/>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v>44589</v>
      </c>
      <c r="BW7" s="161">
        <v>55907</v>
      </c>
      <c r="BX7" s="161">
        <v>54585</v>
      </c>
      <c r="BY7" s="161">
        <v>53875</v>
      </c>
      <c r="BZ7" s="161">
        <v>49547</v>
      </c>
      <c r="CA7" s="161">
        <v>50023</v>
      </c>
      <c r="CB7" s="161">
        <v>55332.81</v>
      </c>
      <c r="CC7" s="161">
        <v>58632</v>
      </c>
      <c r="CD7" s="161">
        <v>54993.4</v>
      </c>
      <c r="CE7" s="161">
        <v>57080.75</v>
      </c>
      <c r="CF7" s="161">
        <v>51391.2599999999</v>
      </c>
      <c r="CG7" s="161">
        <v>39708.53</v>
      </c>
    </row>
    <row r="8" spans="1:85" s="66" customFormat="1">
      <c r="A8" s="215" t="s">
        <v>387</v>
      </c>
      <c r="B8" s="88"/>
      <c r="C8" s="88"/>
      <c r="D8" s="88"/>
      <c r="E8" s="88"/>
      <c r="F8" s="88"/>
      <c r="G8" s="88"/>
      <c r="H8" s="88"/>
      <c r="I8" s="88"/>
      <c r="J8" s="88"/>
      <c r="K8" s="88"/>
      <c r="L8" s="88"/>
      <c r="M8" s="88"/>
      <c r="N8" s="88"/>
      <c r="O8" s="88"/>
      <c r="P8" s="88"/>
      <c r="Q8" s="88"/>
      <c r="R8" s="88"/>
      <c r="S8" s="88"/>
      <c r="T8" s="88"/>
      <c r="U8" s="88"/>
      <c r="V8" s="88"/>
      <c r="W8" s="88"/>
      <c r="X8" s="88"/>
      <c r="Y8" s="88"/>
      <c r="Z8" s="216">
        <v>413834</v>
      </c>
      <c r="AA8" s="216">
        <v>425706</v>
      </c>
      <c r="AB8" s="216">
        <v>387567</v>
      </c>
      <c r="AC8" s="216">
        <v>367368</v>
      </c>
      <c r="AD8" s="216">
        <v>364463</v>
      </c>
      <c r="AE8" s="216">
        <v>362912</v>
      </c>
      <c r="AF8" s="216">
        <v>358027</v>
      </c>
      <c r="AG8" s="216">
        <v>361844</v>
      </c>
      <c r="AH8" s="216">
        <v>361845</v>
      </c>
      <c r="AI8" s="216">
        <v>343280</v>
      </c>
      <c r="AJ8" s="216">
        <v>342052</v>
      </c>
      <c r="AK8" s="216">
        <v>340822</v>
      </c>
      <c r="AL8" s="216">
        <v>333315</v>
      </c>
      <c r="AM8" s="216">
        <v>325652</v>
      </c>
      <c r="AN8" s="216">
        <v>321986</v>
      </c>
      <c r="AO8" s="216">
        <v>323991.95199999999</v>
      </c>
      <c r="AP8" s="216">
        <v>319445.55599999998</v>
      </c>
      <c r="AQ8" s="216">
        <v>328568.56800000003</v>
      </c>
      <c r="AR8" s="216">
        <v>329411.701</v>
      </c>
      <c r="AS8" s="216">
        <v>331343.054</v>
      </c>
      <c r="AT8" s="216">
        <v>327591.98200000002</v>
      </c>
      <c r="AU8" s="216">
        <v>346101.56099999999</v>
      </c>
      <c r="AV8" s="216">
        <v>341100.86499999999</v>
      </c>
      <c r="AW8" s="216">
        <v>349064.48</v>
      </c>
      <c r="AX8" s="216">
        <v>344453.223</v>
      </c>
      <c r="AY8" s="216">
        <v>344388.65499999997</v>
      </c>
      <c r="AZ8" s="216">
        <v>333604.98599999998</v>
      </c>
      <c r="BA8" s="216">
        <v>340882.46</v>
      </c>
      <c r="BB8" s="216">
        <v>344909.89300000004</v>
      </c>
      <c r="BC8" s="216">
        <v>345809.86900000001</v>
      </c>
      <c r="BD8" s="216">
        <v>338692.3638898732</v>
      </c>
      <c r="BE8" s="216">
        <v>344943.23593217647</v>
      </c>
      <c r="BF8" s="216">
        <v>337015.41193340701</v>
      </c>
      <c r="BG8" s="216">
        <v>338310.10497869563</v>
      </c>
      <c r="BH8" s="216">
        <v>332518.82573527622</v>
      </c>
      <c r="BI8" s="216">
        <v>343527.506924494</v>
      </c>
      <c r="BJ8" s="216">
        <v>334374.19668283232</v>
      </c>
      <c r="BK8" s="216">
        <v>340102.58257444779</v>
      </c>
      <c r="BL8" s="216">
        <v>337144.42779100762</v>
      </c>
      <c r="BM8" s="216">
        <v>339365.22280246991</v>
      </c>
      <c r="BN8" s="216">
        <v>333769.18503887288</v>
      </c>
      <c r="BO8" s="216">
        <v>327712.94620619778</v>
      </c>
      <c r="BP8" s="216">
        <v>325170.9569178836</v>
      </c>
      <c r="BQ8" s="216">
        <v>328536.47792072938</v>
      </c>
      <c r="BR8" s="216">
        <v>322705.68089434109</v>
      </c>
      <c r="BS8" s="216">
        <v>317466.6021978549</v>
      </c>
      <c r="BT8" s="216">
        <v>318950.82931573689</v>
      </c>
      <c r="BU8" s="216">
        <v>328403.5452373625</v>
      </c>
      <c r="BV8" s="216">
        <v>334255</v>
      </c>
      <c r="BW8" s="216">
        <v>355124</v>
      </c>
      <c r="BX8" s="216">
        <v>355846</v>
      </c>
      <c r="BY8" s="216">
        <v>359464</v>
      </c>
      <c r="BZ8" s="216">
        <v>347465</v>
      </c>
      <c r="CA8" s="216">
        <v>354446</v>
      </c>
      <c r="CB8" s="216">
        <v>357827.11000000004</v>
      </c>
      <c r="CC8" s="216">
        <v>357392.72999999899</v>
      </c>
      <c r="CD8" s="216">
        <v>355355.12</v>
      </c>
      <c r="CE8" s="216">
        <v>363246.91</v>
      </c>
      <c r="CF8" s="216">
        <v>362191.07999999984</v>
      </c>
      <c r="CG8" s="216">
        <v>349918.74</v>
      </c>
    </row>
    <row r="9" spans="1:85">
      <c r="A9" s="157" t="s">
        <v>388</v>
      </c>
      <c r="B9" s="4"/>
      <c r="C9" s="4"/>
      <c r="D9" s="4"/>
      <c r="E9" s="4"/>
      <c r="F9" s="4"/>
      <c r="G9" s="4"/>
      <c r="H9" s="4"/>
      <c r="I9" s="4"/>
      <c r="J9" s="4"/>
      <c r="K9" s="4"/>
      <c r="L9" s="4"/>
      <c r="M9" s="4"/>
      <c r="N9" s="4"/>
      <c r="O9" s="4"/>
      <c r="P9" s="4"/>
      <c r="Q9" s="4"/>
      <c r="R9" s="4"/>
      <c r="S9" s="4"/>
      <c r="T9" s="4"/>
      <c r="U9" s="4"/>
      <c r="V9" s="4"/>
      <c r="W9" s="4"/>
      <c r="X9" s="4"/>
      <c r="Y9" s="4"/>
      <c r="Z9" s="161">
        <v>302742</v>
      </c>
      <c r="AA9" s="161">
        <v>314740</v>
      </c>
      <c r="AB9" s="161">
        <v>315278</v>
      </c>
      <c r="AC9" s="161">
        <v>314299</v>
      </c>
      <c r="AD9" s="161">
        <v>286412</v>
      </c>
      <c r="AE9" s="161">
        <v>286689</v>
      </c>
      <c r="AF9" s="161">
        <v>287647</v>
      </c>
      <c r="AG9" s="161">
        <v>282792</v>
      </c>
      <c r="AH9" s="161">
        <v>267783</v>
      </c>
      <c r="AI9" s="161">
        <v>258155</v>
      </c>
      <c r="AJ9" s="161">
        <v>257928</v>
      </c>
      <c r="AK9" s="161">
        <v>261780</v>
      </c>
      <c r="AL9" s="161">
        <v>246783</v>
      </c>
      <c r="AM9" s="161">
        <v>244611</v>
      </c>
      <c r="AN9" s="161">
        <v>249688</v>
      </c>
      <c r="AO9" s="161">
        <v>259622</v>
      </c>
      <c r="AP9" s="168">
        <v>251022</v>
      </c>
      <c r="AQ9" s="168">
        <v>260382</v>
      </c>
      <c r="AR9" s="168">
        <v>266024.598</v>
      </c>
      <c r="AS9" s="168">
        <v>274632.76</v>
      </c>
      <c r="AT9" s="168">
        <v>264333.90999999997</v>
      </c>
      <c r="AU9" s="168">
        <v>264572.80499999999</v>
      </c>
      <c r="AV9" s="168">
        <v>277310.174</v>
      </c>
      <c r="AW9" s="168">
        <v>288327.78600000002</v>
      </c>
      <c r="AX9" s="168">
        <v>268623.63661219768</v>
      </c>
      <c r="AY9" s="168">
        <v>274685.80390686629</v>
      </c>
      <c r="AZ9" s="168">
        <v>281092.31698694878</v>
      </c>
      <c r="BA9" s="168">
        <v>293346.93852286809</v>
      </c>
      <c r="BB9" s="168">
        <v>282523.99800000002</v>
      </c>
      <c r="BC9" s="168">
        <v>287489.02600000001</v>
      </c>
      <c r="BD9" s="168">
        <v>291809.34000000003</v>
      </c>
      <c r="BE9" s="168">
        <v>303165.011</v>
      </c>
      <c r="BF9" s="168">
        <v>271228.26199999999</v>
      </c>
      <c r="BG9" s="168">
        <v>286472.55300000001</v>
      </c>
      <c r="BH9" s="168">
        <v>291250.87800000003</v>
      </c>
      <c r="BI9" s="168">
        <v>313340.61599999998</v>
      </c>
      <c r="BJ9" s="168">
        <v>286764</v>
      </c>
      <c r="BK9" s="168">
        <v>284326.21999999997</v>
      </c>
      <c r="BL9" s="168">
        <v>298968.43800000002</v>
      </c>
      <c r="BM9" s="168">
        <v>310656.20299999998</v>
      </c>
      <c r="BN9" s="168">
        <v>288112.19359469297</v>
      </c>
      <c r="BO9" s="168">
        <v>286344.24554933229</v>
      </c>
      <c r="BP9" s="168">
        <v>292674.16114214039</v>
      </c>
      <c r="BQ9" s="168">
        <v>312981.67091190221</v>
      </c>
      <c r="BR9" s="168">
        <v>288139.20710873971</v>
      </c>
      <c r="BS9" s="168">
        <v>291502.34096253262</v>
      </c>
      <c r="BT9" s="168">
        <v>309921.08829589747</v>
      </c>
      <c r="BU9" s="168">
        <v>337239.27822902263</v>
      </c>
      <c r="BV9" s="168">
        <v>305655.22899999999</v>
      </c>
      <c r="BW9" s="168">
        <v>316215</v>
      </c>
      <c r="BX9" s="168">
        <v>319261</v>
      </c>
      <c r="BY9" s="168">
        <v>354054</v>
      </c>
      <c r="BZ9" s="168">
        <v>340004</v>
      </c>
      <c r="CA9" s="161">
        <v>344164.52619458293</v>
      </c>
      <c r="CB9" s="161">
        <v>347606.61</v>
      </c>
      <c r="CC9" s="161">
        <v>352683.63</v>
      </c>
      <c r="CD9" s="161">
        <v>329863.08799999999</v>
      </c>
      <c r="CE9" s="161">
        <v>337202.70749999897</v>
      </c>
      <c r="CF9" s="161">
        <v>338941.76679999998</v>
      </c>
      <c r="CG9" s="161">
        <v>378369</v>
      </c>
    </row>
    <row r="10" spans="1:85">
      <c r="A10" s="157" t="s">
        <v>389</v>
      </c>
      <c r="B10" s="4"/>
      <c r="C10" s="4"/>
      <c r="D10" s="4"/>
      <c r="E10" s="4"/>
      <c r="F10" s="4"/>
      <c r="G10" s="4"/>
      <c r="H10" s="4"/>
      <c r="I10" s="4"/>
      <c r="J10" s="4"/>
      <c r="K10" s="4"/>
      <c r="L10" s="4"/>
      <c r="M10" s="4"/>
      <c r="N10" s="4"/>
      <c r="O10" s="4"/>
      <c r="P10" s="4"/>
      <c r="Q10" s="4"/>
      <c r="R10" s="4"/>
      <c r="S10" s="4"/>
      <c r="T10" s="4"/>
      <c r="U10" s="4"/>
      <c r="V10" s="4"/>
      <c r="W10" s="4"/>
      <c r="X10" s="4"/>
      <c r="Y10" s="4"/>
      <c r="Z10" s="161">
        <v>62668</v>
      </c>
      <c r="AA10" s="161">
        <v>64172</v>
      </c>
      <c r="AB10" s="161">
        <v>65220</v>
      </c>
      <c r="AC10" s="161">
        <v>70788</v>
      </c>
      <c r="AD10" s="161">
        <v>72516</v>
      </c>
      <c r="AE10" s="161">
        <v>72317</v>
      </c>
      <c r="AF10" s="161">
        <v>73682</v>
      </c>
      <c r="AG10" s="161">
        <v>81597</v>
      </c>
      <c r="AH10" s="161">
        <v>83125</v>
      </c>
      <c r="AI10" s="161">
        <v>90119</v>
      </c>
      <c r="AJ10" s="161">
        <v>98307</v>
      </c>
      <c r="AK10" s="161">
        <v>98930</v>
      </c>
      <c r="AL10" s="161">
        <v>105745</v>
      </c>
      <c r="AM10" s="161">
        <v>109199</v>
      </c>
      <c r="AN10" s="161">
        <v>111311</v>
      </c>
      <c r="AO10" s="161">
        <v>109454</v>
      </c>
      <c r="AP10" s="168">
        <v>103988</v>
      </c>
      <c r="AQ10" s="168">
        <v>102013</v>
      </c>
      <c r="AR10" s="168">
        <v>105326.37699999999</v>
      </c>
      <c r="AS10" s="168">
        <v>109284.465</v>
      </c>
      <c r="AT10" s="168">
        <v>93237.948999999993</v>
      </c>
      <c r="AU10" s="168">
        <v>101863.78599999999</v>
      </c>
      <c r="AV10" s="168">
        <v>97039.692999999999</v>
      </c>
      <c r="AW10" s="168">
        <v>94468.611999999994</v>
      </c>
      <c r="AX10" s="168">
        <v>91577.77</v>
      </c>
      <c r="AY10" s="168">
        <v>92316.077000000005</v>
      </c>
      <c r="AZ10" s="168">
        <v>87638.567999999999</v>
      </c>
      <c r="BA10" s="168">
        <v>87376.793000000005</v>
      </c>
      <c r="BB10" s="168">
        <v>81918.608999999997</v>
      </c>
      <c r="BC10" s="168">
        <v>83159.941000000006</v>
      </c>
      <c r="BD10" s="168">
        <v>86596.18</v>
      </c>
      <c r="BE10" s="168">
        <v>83421.682000000001</v>
      </c>
      <c r="BF10" s="168">
        <v>84220.478000000003</v>
      </c>
      <c r="BG10" s="168">
        <v>85214.89</v>
      </c>
      <c r="BH10" s="168">
        <v>89477.354999999996</v>
      </c>
      <c r="BI10" s="168">
        <v>85955.659</v>
      </c>
      <c r="BJ10" s="168">
        <v>82551</v>
      </c>
      <c r="BK10" s="168">
        <v>79304</v>
      </c>
      <c r="BL10" s="168">
        <v>83063</v>
      </c>
      <c r="BM10" s="168">
        <v>79139.115999999995</v>
      </c>
      <c r="BN10" s="168">
        <v>75197.694108115596</v>
      </c>
      <c r="BO10" s="168">
        <v>76605.442971932003</v>
      </c>
      <c r="BP10" s="168">
        <v>83284.974555630906</v>
      </c>
      <c r="BQ10" s="168">
        <v>83705.946146215603</v>
      </c>
      <c r="BR10" s="168">
        <v>85331.927236991789</v>
      </c>
      <c r="BS10" s="168">
        <v>90157.769744308898</v>
      </c>
      <c r="BT10" s="168">
        <v>92032.728720813</v>
      </c>
      <c r="BU10" s="168">
        <v>90874.313334390099</v>
      </c>
      <c r="BV10" s="168">
        <v>89736.475000000006</v>
      </c>
      <c r="BW10" s="168">
        <v>90908</v>
      </c>
      <c r="BX10" s="168">
        <v>92611</v>
      </c>
      <c r="BY10" s="168">
        <v>89022</v>
      </c>
      <c r="BZ10" s="168">
        <v>77880</v>
      </c>
      <c r="CA10" s="161">
        <v>73381</v>
      </c>
      <c r="CB10" s="161">
        <v>71391.990000000005</v>
      </c>
      <c r="CC10" s="161">
        <v>69878.417000000001</v>
      </c>
      <c r="CD10" s="161">
        <v>72726.558999999994</v>
      </c>
      <c r="CE10" s="161">
        <v>72602.212</v>
      </c>
      <c r="CF10" s="161">
        <v>72492.786999999997</v>
      </c>
      <c r="CG10" s="161">
        <v>70872</v>
      </c>
    </row>
    <row r="11" spans="1:85">
      <c r="A11" s="157" t="s">
        <v>390</v>
      </c>
      <c r="B11" s="4"/>
      <c r="C11" s="4"/>
      <c r="D11" s="4"/>
      <c r="E11" s="4"/>
      <c r="F11" s="4"/>
      <c r="G11" s="4"/>
      <c r="H11" s="4"/>
      <c r="I11" s="4"/>
      <c r="J11" s="4"/>
      <c r="K11" s="4"/>
      <c r="L11" s="4"/>
      <c r="M11" s="4"/>
      <c r="N11" s="4"/>
      <c r="O11" s="4"/>
      <c r="P11" s="4"/>
      <c r="Q11" s="4"/>
      <c r="R11" s="4"/>
      <c r="S11" s="4"/>
      <c r="T11" s="4"/>
      <c r="U11" s="4"/>
      <c r="V11" s="4"/>
      <c r="W11" s="4"/>
      <c r="X11" s="4"/>
      <c r="Y11" s="4"/>
      <c r="Z11" s="161">
        <v>43777</v>
      </c>
      <c r="AA11" s="161">
        <v>40522</v>
      </c>
      <c r="AB11" s="161">
        <v>42481</v>
      </c>
      <c r="AC11" s="161">
        <v>43443</v>
      </c>
      <c r="AD11" s="161">
        <v>39484</v>
      </c>
      <c r="AE11" s="161">
        <v>38746</v>
      </c>
      <c r="AF11" s="161">
        <v>37533</v>
      </c>
      <c r="AG11" s="161">
        <v>37359</v>
      </c>
      <c r="AH11" s="161">
        <v>33519</v>
      </c>
      <c r="AI11" s="161">
        <v>39927</v>
      </c>
      <c r="AJ11" s="161">
        <v>38681</v>
      </c>
      <c r="AK11" s="161">
        <v>33935</v>
      </c>
      <c r="AL11" s="161">
        <v>29449</v>
      </c>
      <c r="AM11" s="161">
        <v>28532</v>
      </c>
      <c r="AN11" s="161">
        <v>28920</v>
      </c>
      <c r="AO11" s="161">
        <v>26928</v>
      </c>
      <c r="AP11" s="168">
        <v>24467</v>
      </c>
      <c r="AQ11" s="168">
        <v>26451.170999999998</v>
      </c>
      <c r="AR11" s="168">
        <v>26854.893</v>
      </c>
      <c r="AS11" s="168">
        <v>22042.194</v>
      </c>
      <c r="AT11" s="168">
        <v>24990.371999999999</v>
      </c>
      <c r="AU11" s="168">
        <v>21902.727999999999</v>
      </c>
      <c r="AV11" s="168">
        <v>22327.973999999998</v>
      </c>
      <c r="AW11" s="168">
        <v>21303.084999999999</v>
      </c>
      <c r="AX11" s="168">
        <v>20010.782999999999</v>
      </c>
      <c r="AY11" s="168">
        <v>20000.323</v>
      </c>
      <c r="AZ11" s="168">
        <v>19940.945</v>
      </c>
      <c r="BA11" s="168">
        <v>20187.334999999999</v>
      </c>
      <c r="BB11" s="168">
        <v>19725.964</v>
      </c>
      <c r="BC11" s="168">
        <v>18687.334999999999</v>
      </c>
      <c r="BD11" s="168">
        <v>18902.773000000001</v>
      </c>
      <c r="BE11" s="168">
        <v>17521.424999999999</v>
      </c>
      <c r="BF11" s="168">
        <v>16488.962</v>
      </c>
      <c r="BG11" s="168">
        <v>17138.437999999998</v>
      </c>
      <c r="BH11" s="168">
        <v>16980.077000000001</v>
      </c>
      <c r="BI11" s="168">
        <v>16747.707999999999</v>
      </c>
      <c r="BJ11" s="168">
        <v>16530.453000000001</v>
      </c>
      <c r="BK11" s="168">
        <v>15960</v>
      </c>
      <c r="BL11" s="168">
        <v>15173</v>
      </c>
      <c r="BM11" s="168">
        <v>13986.661</v>
      </c>
      <c r="BN11" s="168">
        <v>14823.3331698207</v>
      </c>
      <c r="BO11" s="168">
        <v>17025.710982172997</v>
      </c>
      <c r="BP11" s="168">
        <v>16284.741250000001</v>
      </c>
      <c r="BQ11" s="168">
        <v>17952.5079723577</v>
      </c>
      <c r="BR11" s="168">
        <v>17939.0926160975</v>
      </c>
      <c r="BS11" s="168">
        <v>16689.852776503998</v>
      </c>
      <c r="BT11" s="168">
        <v>16827.439717073103</v>
      </c>
      <c r="BU11" s="168">
        <v>17764.984401300699</v>
      </c>
      <c r="BV11" s="168">
        <v>17525.050999999999</v>
      </c>
      <c r="BW11" s="168">
        <v>17297</v>
      </c>
      <c r="BX11" s="168">
        <v>16971</v>
      </c>
      <c r="BY11" s="168">
        <v>18777</v>
      </c>
      <c r="BZ11" s="168">
        <v>16721</v>
      </c>
      <c r="CA11" s="161">
        <v>19765</v>
      </c>
      <c r="CB11" s="161">
        <v>18709.05</v>
      </c>
      <c r="CC11" s="161">
        <v>19332.601999999999</v>
      </c>
      <c r="CD11" s="161">
        <v>17954.274799999999</v>
      </c>
      <c r="CE11" s="161">
        <v>18294.833499999899</v>
      </c>
      <c r="CF11" s="161">
        <v>19022.1427999999</v>
      </c>
      <c r="CG11" s="161">
        <v>20027</v>
      </c>
    </row>
    <row r="12" spans="1:85" s="66" customFormat="1">
      <c r="A12" s="215" t="s">
        <v>391</v>
      </c>
      <c r="B12" s="88"/>
      <c r="C12" s="88"/>
      <c r="D12" s="88"/>
      <c r="E12" s="88"/>
      <c r="F12" s="88"/>
      <c r="G12" s="88"/>
      <c r="H12" s="88"/>
      <c r="I12" s="88"/>
      <c r="J12" s="88"/>
      <c r="K12" s="88"/>
      <c r="L12" s="88"/>
      <c r="M12" s="88"/>
      <c r="N12" s="88"/>
      <c r="O12" s="88"/>
      <c r="P12" s="88"/>
      <c r="Q12" s="88"/>
      <c r="R12" s="88"/>
      <c r="S12" s="88"/>
      <c r="T12" s="88"/>
      <c r="U12" s="88"/>
      <c r="V12" s="88"/>
      <c r="W12" s="88"/>
      <c r="X12" s="88"/>
      <c r="Y12" s="88"/>
      <c r="Z12" s="216">
        <v>409187</v>
      </c>
      <c r="AA12" s="216">
        <v>419433</v>
      </c>
      <c r="AB12" s="216">
        <v>422979</v>
      </c>
      <c r="AC12" s="216">
        <v>428531</v>
      </c>
      <c r="AD12" s="216">
        <v>398412</v>
      </c>
      <c r="AE12" s="216">
        <v>397752</v>
      </c>
      <c r="AF12" s="216">
        <v>398862</v>
      </c>
      <c r="AG12" s="216">
        <v>401748</v>
      </c>
      <c r="AH12" s="216">
        <v>384427</v>
      </c>
      <c r="AI12" s="216">
        <v>388200</v>
      </c>
      <c r="AJ12" s="216">
        <v>394916</v>
      </c>
      <c r="AK12" s="216">
        <v>394644</v>
      </c>
      <c r="AL12" s="216">
        <v>381978</v>
      </c>
      <c r="AM12" s="216">
        <v>382343</v>
      </c>
      <c r="AN12" s="216">
        <v>389918</v>
      </c>
      <c r="AO12" s="216">
        <v>396003</v>
      </c>
      <c r="AP12" s="216">
        <v>379477.08299999998</v>
      </c>
      <c r="AQ12" s="216">
        <v>388846.35499999998</v>
      </c>
      <c r="AR12" s="216">
        <v>398205.86799999996</v>
      </c>
      <c r="AS12" s="216">
        <v>405959.41899999999</v>
      </c>
      <c r="AT12" s="216">
        <v>382562.23099999991</v>
      </c>
      <c r="AU12" s="216">
        <v>388339.31900000002</v>
      </c>
      <c r="AV12" s="216">
        <v>396677.84099999996</v>
      </c>
      <c r="AW12" s="216">
        <v>404099.48300000007</v>
      </c>
      <c r="AX12" s="216">
        <v>380212.18961219769</v>
      </c>
      <c r="AY12" s="216">
        <v>387002.20390686626</v>
      </c>
      <c r="AZ12" s="216">
        <v>388671.82998694881</v>
      </c>
      <c r="BA12" s="216">
        <v>400911.06652286812</v>
      </c>
      <c r="BB12" s="216">
        <v>384168.571</v>
      </c>
      <c r="BC12" s="216">
        <v>389336.30200000003</v>
      </c>
      <c r="BD12" s="216">
        <v>397308.29300000001</v>
      </c>
      <c r="BE12" s="216">
        <v>404108.11799999996</v>
      </c>
      <c r="BF12" s="216">
        <v>371937.70199999999</v>
      </c>
      <c r="BG12" s="216">
        <v>388825.88100000005</v>
      </c>
      <c r="BH12" s="216">
        <v>397708.31</v>
      </c>
      <c r="BI12" s="216">
        <v>416043.98299999995</v>
      </c>
      <c r="BJ12" s="216">
        <v>385845.45299999998</v>
      </c>
      <c r="BK12" s="216">
        <v>379590.22</v>
      </c>
      <c r="BL12" s="216">
        <v>397204.43800000002</v>
      </c>
      <c r="BM12" s="216">
        <v>403781.98</v>
      </c>
      <c r="BN12" s="216">
        <v>378133.22087262932</v>
      </c>
      <c r="BO12" s="216">
        <v>379975.39950343728</v>
      </c>
      <c r="BP12" s="216">
        <v>392243.87694777135</v>
      </c>
      <c r="BQ12" s="216">
        <v>414640.12503047549</v>
      </c>
      <c r="BR12" s="216">
        <v>391410.22696182894</v>
      </c>
      <c r="BS12" s="216">
        <v>398349.96348334552</v>
      </c>
      <c r="BT12" s="216">
        <v>418781.25673378358</v>
      </c>
      <c r="BU12" s="216">
        <v>445878.57596471347</v>
      </c>
      <c r="BV12" s="216">
        <v>412916.755</v>
      </c>
      <c r="BW12" s="216">
        <v>424420</v>
      </c>
      <c r="BX12" s="216">
        <v>428843</v>
      </c>
      <c r="BY12" s="216">
        <v>461853</v>
      </c>
      <c r="BZ12" s="216">
        <v>434605</v>
      </c>
      <c r="CA12" s="216">
        <v>437310.52619458293</v>
      </c>
      <c r="CB12" s="216">
        <v>437707.64999999997</v>
      </c>
      <c r="CC12" s="216">
        <v>441894.64900000003</v>
      </c>
      <c r="CD12" s="216">
        <v>420543.92180000001</v>
      </c>
      <c r="CE12" s="216">
        <v>428099.75299999886</v>
      </c>
      <c r="CF12" s="216">
        <v>430456.69659999991</v>
      </c>
      <c r="CG12" s="216">
        <v>469268</v>
      </c>
    </row>
    <row r="13" spans="1:85" s="156" customFormat="1">
      <c r="A13" s="321" t="s">
        <v>392</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61">
        <v>47572</v>
      </c>
      <c r="AA13" s="161">
        <v>46698</v>
      </c>
      <c r="AB13" s="161">
        <v>45802</v>
      </c>
      <c r="AC13" s="161">
        <v>45814</v>
      </c>
      <c r="AD13" s="161">
        <v>44901</v>
      </c>
      <c r="AE13" s="161">
        <v>43981</v>
      </c>
      <c r="AF13" s="161">
        <v>44405</v>
      </c>
      <c r="AG13" s="161">
        <v>44912</v>
      </c>
      <c r="AH13" s="161">
        <v>44049</v>
      </c>
      <c r="AI13" s="161">
        <v>42565</v>
      </c>
      <c r="AJ13" s="161">
        <v>43079</v>
      </c>
      <c r="AK13" s="161">
        <v>42872</v>
      </c>
      <c r="AL13" s="161">
        <v>41839</v>
      </c>
      <c r="AM13" s="161">
        <v>42300</v>
      </c>
      <c r="AN13" s="161">
        <v>41523</v>
      </c>
      <c r="AO13" s="161">
        <v>42118</v>
      </c>
      <c r="AP13" s="161">
        <v>41472</v>
      </c>
      <c r="AQ13" s="161">
        <v>41417</v>
      </c>
      <c r="AR13" s="161">
        <v>39630</v>
      </c>
      <c r="AS13" s="161">
        <v>39141</v>
      </c>
      <c r="AT13" s="161">
        <v>38012</v>
      </c>
      <c r="AU13" s="161">
        <v>34832.895779999999</v>
      </c>
      <c r="AV13" s="161">
        <v>33564.774770000004</v>
      </c>
      <c r="AW13" s="161">
        <v>32963.228000000003</v>
      </c>
      <c r="AX13" s="161">
        <v>32376.065190000001</v>
      </c>
      <c r="AY13" s="161">
        <v>32218.295570000002</v>
      </c>
      <c r="AZ13" s="161">
        <v>33364.830715747201</v>
      </c>
      <c r="BA13" s="161">
        <v>138353.022</v>
      </c>
      <c r="BB13" s="161">
        <v>140958.13200000001</v>
      </c>
      <c r="BC13" s="161">
        <v>138411.95600000001</v>
      </c>
      <c r="BD13" s="161">
        <v>141136.87400000001</v>
      </c>
      <c r="BE13" s="161">
        <v>143038.44399999999</v>
      </c>
      <c r="BF13" s="161">
        <v>139116.76800000001</v>
      </c>
      <c r="BG13" s="161">
        <v>140493.69899999999</v>
      </c>
      <c r="BH13" s="161">
        <v>145297.666</v>
      </c>
      <c r="BI13" s="161">
        <v>151346.492</v>
      </c>
      <c r="BJ13" s="161">
        <v>146283</v>
      </c>
      <c r="BK13" s="161">
        <v>126307</v>
      </c>
      <c r="BL13" s="161">
        <v>145352.46734337331</v>
      </c>
      <c r="BM13" s="161">
        <v>143115.93210999999</v>
      </c>
      <c r="BN13" s="161">
        <v>143225.72842</v>
      </c>
      <c r="BO13" s="161">
        <v>143113.89199</v>
      </c>
      <c r="BP13" s="161">
        <v>147800.80900000001</v>
      </c>
      <c r="BQ13" s="161">
        <v>149974</v>
      </c>
      <c r="BR13" s="161">
        <v>150546.190503855</v>
      </c>
      <c r="BS13" s="161">
        <v>149008.07423</v>
      </c>
      <c r="BT13" s="161">
        <v>148995.82618</v>
      </c>
      <c r="BU13" s="161">
        <v>149005.02259000001</v>
      </c>
      <c r="BV13" s="161">
        <v>141383</v>
      </c>
      <c r="BW13" s="161">
        <v>133837</v>
      </c>
      <c r="BX13" s="161">
        <v>132374</v>
      </c>
      <c r="BY13" s="161">
        <v>131624</v>
      </c>
      <c r="BZ13" s="161">
        <v>130795</v>
      </c>
      <c r="CA13" s="161">
        <v>132812</v>
      </c>
      <c r="CB13" s="161">
        <v>132533</v>
      </c>
      <c r="CC13" s="161">
        <v>129917</v>
      </c>
      <c r="CD13" s="161">
        <v>130327.49</v>
      </c>
      <c r="CE13" s="161">
        <v>130464.56</v>
      </c>
      <c r="CF13" s="161">
        <v>130237</v>
      </c>
      <c r="CG13" s="161">
        <v>130556.73</v>
      </c>
    </row>
    <row r="14" spans="1:85" s="66" customFormat="1">
      <c r="A14" s="158" t="s">
        <v>329</v>
      </c>
      <c r="B14" s="159"/>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62">
        <v>870593</v>
      </c>
      <c r="AA14" s="162">
        <v>891837</v>
      </c>
      <c r="AB14" s="162">
        <v>856348</v>
      </c>
      <c r="AC14" s="162">
        <v>841713</v>
      </c>
      <c r="AD14" s="162">
        <v>807776</v>
      </c>
      <c r="AE14" s="162">
        <v>804645</v>
      </c>
      <c r="AF14" s="162">
        <v>801294</v>
      </c>
      <c r="AG14" s="162">
        <v>808504</v>
      </c>
      <c r="AH14" s="162">
        <v>790321</v>
      </c>
      <c r="AI14" s="162">
        <v>774045</v>
      </c>
      <c r="AJ14" s="162">
        <v>780047</v>
      </c>
      <c r="AK14" s="162">
        <v>778338</v>
      </c>
      <c r="AL14" s="162">
        <v>757132</v>
      </c>
      <c r="AM14" s="162">
        <v>750295</v>
      </c>
      <c r="AN14" s="162">
        <v>753427</v>
      </c>
      <c r="AO14" s="162">
        <v>762112.95200000005</v>
      </c>
      <c r="AP14" s="162">
        <v>740394.63899999997</v>
      </c>
      <c r="AQ14" s="162">
        <v>758831.92299999995</v>
      </c>
      <c r="AR14" s="162">
        <v>767247.5689999999</v>
      </c>
      <c r="AS14" s="162">
        <v>776443.473</v>
      </c>
      <c r="AT14" s="162">
        <v>748166.21299999999</v>
      </c>
      <c r="AU14" s="162">
        <v>769273.77578000003</v>
      </c>
      <c r="AV14" s="162">
        <v>771343.48077000002</v>
      </c>
      <c r="AW14" s="162">
        <v>786127.19100000011</v>
      </c>
      <c r="AX14" s="162">
        <v>757041.47780219768</v>
      </c>
      <c r="AY14" s="162">
        <v>763609.15447686624</v>
      </c>
      <c r="AZ14" s="162">
        <v>755641.64670269599</v>
      </c>
      <c r="BA14" s="162">
        <v>880146.54852286819</v>
      </c>
      <c r="BB14" s="162">
        <v>870036.59600000002</v>
      </c>
      <c r="BC14" s="162">
        <v>873558.12700000009</v>
      </c>
      <c r="BD14" s="162">
        <v>877137.53088987316</v>
      </c>
      <c r="BE14" s="162">
        <v>892089.79793217639</v>
      </c>
      <c r="BF14" s="162">
        <v>848069.88193340693</v>
      </c>
      <c r="BG14" s="162">
        <v>867629.6849786957</v>
      </c>
      <c r="BH14" s="162">
        <v>875524.80173527612</v>
      </c>
      <c r="BI14" s="162">
        <v>910917.98192449403</v>
      </c>
      <c r="BJ14" s="162">
        <v>866502.6496828323</v>
      </c>
      <c r="BK14" s="162">
        <v>845999.80257444782</v>
      </c>
      <c r="BL14" s="162">
        <v>879701.33313438087</v>
      </c>
      <c r="BM14" s="162">
        <v>886263.13491246989</v>
      </c>
      <c r="BN14" s="162">
        <v>855128.13433150225</v>
      </c>
      <c r="BO14" s="162">
        <v>850802.23769963509</v>
      </c>
      <c r="BP14" s="162">
        <v>865215.64286565501</v>
      </c>
      <c r="BQ14" s="162">
        <v>893150.60295120487</v>
      </c>
      <c r="BR14" s="162">
        <v>864662.09836002509</v>
      </c>
      <c r="BS14" s="162">
        <v>864824.63991120039</v>
      </c>
      <c r="BT14" s="162">
        <v>886727.9122295205</v>
      </c>
      <c r="BU14" s="162">
        <v>923287.14379207604</v>
      </c>
      <c r="BV14" s="162">
        <v>888554.755</v>
      </c>
      <c r="BW14" s="162">
        <v>913381</v>
      </c>
      <c r="BX14" s="162">
        <v>917063</v>
      </c>
      <c r="BY14" s="162">
        <v>952941</v>
      </c>
      <c r="BZ14" s="162">
        <v>912865</v>
      </c>
      <c r="CA14" s="162">
        <v>924568.52619458293</v>
      </c>
      <c r="CB14" s="162">
        <v>928067.76</v>
      </c>
      <c r="CC14" s="162">
        <v>929204.37899999903</v>
      </c>
      <c r="CD14" s="162">
        <v>906226.5318</v>
      </c>
      <c r="CE14" s="162">
        <v>921811.22299999883</v>
      </c>
      <c r="CF14" s="162">
        <v>922884.77659999975</v>
      </c>
      <c r="CG14" s="162">
        <v>949743.47</v>
      </c>
    </row>
    <row r="16" spans="1:85" s="7" customFormat="1" ht="15.65" customHeight="1">
      <c r="A16" s="193" t="s">
        <v>393</v>
      </c>
      <c r="B16" s="195" t="s">
        <v>355</v>
      </c>
      <c r="C16" s="195" t="s">
        <v>356</v>
      </c>
      <c r="D16" s="195" t="s">
        <v>357</v>
      </c>
      <c r="E16" s="195" t="s">
        <v>358</v>
      </c>
      <c r="F16" s="195" t="s">
        <v>359</v>
      </c>
      <c r="G16" s="195" t="s">
        <v>360</v>
      </c>
      <c r="H16" s="195" t="s">
        <v>361</v>
      </c>
      <c r="I16" s="195" t="s">
        <v>362</v>
      </c>
      <c r="J16" s="195" t="s">
        <v>363</v>
      </c>
      <c r="K16" s="195" t="s">
        <v>364</v>
      </c>
      <c r="L16" s="195" t="s">
        <v>365</v>
      </c>
      <c r="M16" s="195" t="s">
        <v>366</v>
      </c>
      <c r="N16" s="195" t="s">
        <v>367</v>
      </c>
      <c r="O16" s="195" t="s">
        <v>368</v>
      </c>
      <c r="P16" s="195" t="s">
        <v>369</v>
      </c>
      <c r="Q16" s="195" t="s">
        <v>370</v>
      </c>
      <c r="R16" s="195" t="s">
        <v>371</v>
      </c>
      <c r="S16" s="195" t="s">
        <v>372</v>
      </c>
      <c r="T16" s="195" t="s">
        <v>373</v>
      </c>
      <c r="U16" s="195" t="s">
        <v>374</v>
      </c>
      <c r="V16" s="195" t="s">
        <v>375</v>
      </c>
      <c r="W16" s="195" t="s">
        <v>376</v>
      </c>
      <c r="X16" s="195" t="s">
        <v>377</v>
      </c>
      <c r="Y16" s="195" t="s">
        <v>378</v>
      </c>
      <c r="Z16" s="195" t="s">
        <v>269</v>
      </c>
      <c r="AA16" s="195" t="s">
        <v>270</v>
      </c>
      <c r="AB16" s="195" t="s">
        <v>271</v>
      </c>
      <c r="AC16" s="195" t="s">
        <v>272</v>
      </c>
      <c r="AD16" s="195" t="s">
        <v>273</v>
      </c>
      <c r="AE16" s="195" t="s">
        <v>274</v>
      </c>
      <c r="AF16" s="195" t="s">
        <v>275</v>
      </c>
      <c r="AG16" s="195" t="s">
        <v>276</v>
      </c>
      <c r="AH16" s="195" t="s">
        <v>277</v>
      </c>
      <c r="AI16" s="195" t="s">
        <v>278</v>
      </c>
      <c r="AJ16" s="195" t="s">
        <v>279</v>
      </c>
      <c r="AK16" s="195" t="s">
        <v>280</v>
      </c>
      <c r="AL16" s="195" t="s">
        <v>281</v>
      </c>
      <c r="AM16" s="195" t="s">
        <v>282</v>
      </c>
      <c r="AN16" s="195" t="s">
        <v>283</v>
      </c>
      <c r="AO16" s="195" t="s">
        <v>284</v>
      </c>
      <c r="AP16" s="195" t="s">
        <v>285</v>
      </c>
      <c r="AQ16" s="195" t="s">
        <v>286</v>
      </c>
      <c r="AR16" s="195" t="s">
        <v>287</v>
      </c>
      <c r="AS16" s="195" t="s">
        <v>288</v>
      </c>
      <c r="AT16" s="195" t="s">
        <v>289</v>
      </c>
      <c r="AU16" s="195" t="s">
        <v>290</v>
      </c>
      <c r="AV16" s="195" t="s">
        <v>291</v>
      </c>
      <c r="AW16" s="195" t="s">
        <v>292</v>
      </c>
      <c r="AX16" s="195" t="s">
        <v>293</v>
      </c>
      <c r="AY16" s="195" t="s">
        <v>294</v>
      </c>
      <c r="AZ16" s="195" t="s">
        <v>295</v>
      </c>
      <c r="BA16" s="195" t="s">
        <v>296</v>
      </c>
      <c r="BB16" s="195" t="s">
        <v>297</v>
      </c>
      <c r="BC16" s="195" t="s">
        <v>298</v>
      </c>
      <c r="BD16" s="195" t="s">
        <v>299</v>
      </c>
      <c r="BE16" s="195" t="s">
        <v>300</v>
      </c>
      <c r="BF16" s="195" t="s">
        <v>301</v>
      </c>
      <c r="BG16" s="195" t="s">
        <v>302</v>
      </c>
      <c r="BH16" s="195" t="s">
        <v>303</v>
      </c>
      <c r="BI16" s="195" t="s">
        <v>304</v>
      </c>
      <c r="BJ16" s="195" t="s">
        <v>305</v>
      </c>
      <c r="BK16" s="195" t="s">
        <v>306</v>
      </c>
      <c r="BL16" s="195" t="s">
        <v>307</v>
      </c>
      <c r="BM16" s="195" t="s">
        <v>308</v>
      </c>
      <c r="BN16" s="195" t="s">
        <v>309</v>
      </c>
      <c r="BO16" s="195" t="s">
        <v>310</v>
      </c>
      <c r="BP16" s="195" t="s">
        <v>311</v>
      </c>
      <c r="BQ16" s="195" t="s">
        <v>312</v>
      </c>
      <c r="BR16" s="195" t="s">
        <v>313</v>
      </c>
      <c r="BS16" s="195" t="s">
        <v>379</v>
      </c>
      <c r="BT16" s="195" t="s">
        <v>380</v>
      </c>
      <c r="BU16" s="195" t="s">
        <v>381</v>
      </c>
      <c r="BV16" s="195" t="s">
        <v>382</v>
      </c>
      <c r="BW16" s="195" t="s">
        <v>318</v>
      </c>
      <c r="BX16" s="195" t="s">
        <v>319</v>
      </c>
      <c r="BY16" s="195" t="s">
        <v>320</v>
      </c>
      <c r="BZ16" s="195" t="s">
        <v>321</v>
      </c>
      <c r="CA16" s="195" t="s">
        <v>322</v>
      </c>
      <c r="CB16" s="195" t="s">
        <v>323</v>
      </c>
      <c r="CC16" s="195" t="s">
        <v>324</v>
      </c>
      <c r="CD16" s="195" t="s">
        <v>325</v>
      </c>
      <c r="CE16" s="195" t="s">
        <v>326</v>
      </c>
      <c r="CF16" s="195" t="s">
        <v>327</v>
      </c>
      <c r="CG16" s="195" t="s">
        <v>328</v>
      </c>
    </row>
    <row r="17" spans="1:85">
      <c r="A17" s="154" t="s">
        <v>330</v>
      </c>
      <c r="B17" s="90"/>
      <c r="C17" s="90"/>
      <c r="D17" s="90"/>
      <c r="E17" s="90"/>
      <c r="F17" s="90"/>
      <c r="G17" s="90"/>
      <c r="H17" s="90"/>
      <c r="I17" s="90"/>
      <c r="J17" s="90"/>
      <c r="K17" s="90"/>
      <c r="L17" s="90"/>
      <c r="M17" s="90"/>
      <c r="N17" s="90"/>
      <c r="O17" s="90"/>
      <c r="P17" s="90"/>
      <c r="Q17" s="90"/>
      <c r="R17" s="90"/>
      <c r="S17" s="90"/>
      <c r="T17" s="90"/>
      <c r="U17" s="90"/>
      <c r="V17" s="90"/>
      <c r="W17" s="90"/>
      <c r="X17" s="90"/>
      <c r="Y17" s="90"/>
      <c r="Z17" s="161"/>
      <c r="AA17" s="161"/>
      <c r="AB17" s="161">
        <v>116043</v>
      </c>
      <c r="AC17" s="161">
        <v>133825</v>
      </c>
      <c r="AD17" s="161">
        <v>141905</v>
      </c>
      <c r="AE17" s="161">
        <v>144135</v>
      </c>
      <c r="AF17" s="161">
        <v>147626</v>
      </c>
      <c r="AG17" s="161">
        <v>146879</v>
      </c>
      <c r="AH17" s="161">
        <v>117940</v>
      </c>
      <c r="AI17" s="161">
        <v>114690</v>
      </c>
      <c r="AJ17" s="161">
        <v>123785</v>
      </c>
      <c r="AK17" s="161">
        <v>137108</v>
      </c>
      <c r="AL17" s="161">
        <v>129487</v>
      </c>
      <c r="AM17" s="161">
        <v>128394</v>
      </c>
      <c r="AN17" s="161">
        <v>133341</v>
      </c>
      <c r="AO17" s="161">
        <v>134515</v>
      </c>
      <c r="AP17" s="161">
        <v>140638.90899999999</v>
      </c>
      <c r="AQ17" s="161">
        <v>143828.38099999999</v>
      </c>
      <c r="AR17" s="161">
        <v>145024.88400000002</v>
      </c>
      <c r="AS17" s="161">
        <v>146316.26895131369</v>
      </c>
      <c r="AT17" s="161">
        <v>147286.69272033469</v>
      </c>
      <c r="AU17" s="161">
        <v>151271.218924132</v>
      </c>
      <c r="AV17" s="161">
        <v>143407.2832065289</v>
      </c>
      <c r="AW17" s="161">
        <v>139533.66749987338</v>
      </c>
      <c r="AX17" s="161">
        <v>137921.73987896839</v>
      </c>
      <c r="AY17" s="161">
        <v>137193.1267532146</v>
      </c>
      <c r="AZ17" s="161">
        <v>136011.07537913951</v>
      </c>
      <c r="BA17" s="161">
        <v>135792.3403635381</v>
      </c>
      <c r="BB17" s="161">
        <v>135895.80222353569</v>
      </c>
      <c r="BC17" s="161">
        <v>134513.4433610038</v>
      </c>
      <c r="BD17" s="161">
        <v>130783.7299951163</v>
      </c>
      <c r="BE17" s="161">
        <v>129827.30909827781</v>
      </c>
      <c r="BF17" s="161">
        <v>130110.1363226476</v>
      </c>
      <c r="BG17" s="161">
        <v>127792.99925226241</v>
      </c>
      <c r="BH17" s="161">
        <v>130035.2290799741</v>
      </c>
      <c r="BI17" s="161">
        <v>130234.65399999998</v>
      </c>
      <c r="BJ17" s="161">
        <v>132397.6566906829</v>
      </c>
      <c r="BK17" s="161">
        <v>128456.1867678327</v>
      </c>
      <c r="BL17" s="161">
        <v>128733.5468470054</v>
      </c>
      <c r="BM17" s="161">
        <v>129722.8102210458</v>
      </c>
      <c r="BN17" s="161">
        <v>133919.6799475936</v>
      </c>
      <c r="BO17" s="161">
        <v>138066.98607944872</v>
      </c>
      <c r="BP17" s="161">
        <v>138145.58983159502</v>
      </c>
      <c r="BQ17" s="161">
        <v>141233.48417787801</v>
      </c>
      <c r="BR17" s="161">
        <v>139114.70877028478</v>
      </c>
      <c r="BS17" s="161">
        <v>141635.15941982891</v>
      </c>
      <c r="BT17" s="161">
        <v>143551.40226044919</v>
      </c>
      <c r="BU17" s="161">
        <v>145165.995108879</v>
      </c>
      <c r="BV17" s="161">
        <v>153142</v>
      </c>
      <c r="BW17" s="161">
        <v>152744</v>
      </c>
      <c r="BX17" s="161">
        <v>156350</v>
      </c>
      <c r="BY17" s="161">
        <v>168203</v>
      </c>
      <c r="BZ17" s="161">
        <v>158370</v>
      </c>
      <c r="CA17" s="161">
        <v>159363</v>
      </c>
      <c r="CB17" s="161">
        <v>158251.09</v>
      </c>
      <c r="CC17" s="161">
        <v>165591</v>
      </c>
      <c r="CD17" s="161">
        <v>150117.19469999999</v>
      </c>
      <c r="CE17" s="161">
        <v>151734.24470000001</v>
      </c>
      <c r="CF17" s="161">
        <v>155233.25469999999</v>
      </c>
      <c r="CG17" s="161">
        <v>161203.5147</v>
      </c>
    </row>
    <row r="18" spans="1:85">
      <c r="A18" s="238" t="s">
        <v>331</v>
      </c>
      <c r="B18" s="4"/>
      <c r="C18" s="4"/>
      <c r="D18" s="4"/>
      <c r="E18" s="4"/>
      <c r="F18" s="4"/>
      <c r="G18" s="4"/>
      <c r="H18" s="4"/>
      <c r="I18" s="4"/>
      <c r="J18" s="4"/>
      <c r="K18" s="4"/>
      <c r="L18" s="4"/>
      <c r="M18" s="4"/>
      <c r="N18" s="4"/>
      <c r="O18" s="4"/>
      <c r="P18" s="4"/>
      <c r="Q18" s="4"/>
      <c r="R18" s="4"/>
      <c r="S18" s="4"/>
      <c r="T18" s="4"/>
      <c r="U18" s="4"/>
      <c r="V18" s="4"/>
      <c r="W18" s="4"/>
      <c r="X18" s="4"/>
      <c r="Y18" s="4"/>
      <c r="Z18" s="161">
        <v>98525</v>
      </c>
      <c r="AA18" s="161">
        <v>99371</v>
      </c>
      <c r="AB18" s="161">
        <v>91259</v>
      </c>
      <c r="AC18" s="161">
        <v>94309</v>
      </c>
      <c r="AD18" s="161">
        <v>87655</v>
      </c>
      <c r="AE18" s="161">
        <v>86297</v>
      </c>
      <c r="AF18" s="161">
        <v>86790</v>
      </c>
      <c r="AG18" s="161">
        <v>86888</v>
      </c>
      <c r="AH18" s="161">
        <v>65219</v>
      </c>
      <c r="AI18" s="161">
        <v>64154</v>
      </c>
      <c r="AJ18" s="161">
        <v>52659</v>
      </c>
      <c r="AK18" s="161">
        <v>86406</v>
      </c>
      <c r="AL18" s="161">
        <v>75010</v>
      </c>
      <c r="AM18" s="161">
        <v>77302</v>
      </c>
      <c r="AN18" s="161">
        <v>75264</v>
      </c>
      <c r="AO18" s="161">
        <v>77186</v>
      </c>
      <c r="AP18" s="168">
        <v>73414</v>
      </c>
      <c r="AQ18" s="168">
        <v>70304</v>
      </c>
      <c r="AR18" s="168">
        <v>73152</v>
      </c>
      <c r="AS18" s="168">
        <v>77210</v>
      </c>
      <c r="AT18" s="168">
        <v>73697</v>
      </c>
      <c r="AU18" s="168">
        <v>78157.122232943002</v>
      </c>
      <c r="AV18" s="168">
        <v>66702.056817910008</v>
      </c>
      <c r="AW18" s="168">
        <v>49649.788229999998</v>
      </c>
      <c r="AX18" s="168">
        <v>46864.956395410001</v>
      </c>
      <c r="AY18" s="168">
        <v>45604.847228923201</v>
      </c>
      <c r="AZ18" s="168">
        <v>50166.70073377651</v>
      </c>
      <c r="BA18" s="168">
        <v>46885.883481363206</v>
      </c>
      <c r="BB18" s="168">
        <v>46623.530848618204</v>
      </c>
      <c r="BC18" s="168">
        <v>44496.316094278198</v>
      </c>
      <c r="BD18" s="168">
        <v>46680.810786804905</v>
      </c>
      <c r="BE18" s="168">
        <v>45028.958127564889</v>
      </c>
      <c r="BF18" s="168">
        <v>42125.541497964899</v>
      </c>
      <c r="BG18" s="168">
        <v>44462.757940133204</v>
      </c>
      <c r="BH18" s="168">
        <v>46590.111386374905</v>
      </c>
      <c r="BI18" s="168">
        <v>43258</v>
      </c>
      <c r="BJ18" s="168">
        <v>40922.639139999999</v>
      </c>
      <c r="BK18" s="168">
        <v>38466</v>
      </c>
      <c r="BL18" s="168">
        <v>38084</v>
      </c>
      <c r="BM18" s="168">
        <v>37234</v>
      </c>
      <c r="BN18" s="168">
        <v>33644</v>
      </c>
      <c r="BO18" s="168">
        <v>35559</v>
      </c>
      <c r="BP18" s="168">
        <v>38911</v>
      </c>
      <c r="BQ18" s="168">
        <v>37470</v>
      </c>
      <c r="BR18" s="168">
        <v>33614</v>
      </c>
      <c r="BS18" s="168">
        <v>34853</v>
      </c>
      <c r="BT18" s="168">
        <v>37439.301090000001</v>
      </c>
      <c r="BU18" s="168">
        <v>37266.937410000006</v>
      </c>
      <c r="BV18" s="168">
        <v>32471</v>
      </c>
      <c r="BW18" s="168">
        <v>35546.905190000005</v>
      </c>
      <c r="BX18" s="168">
        <v>37108</v>
      </c>
      <c r="BY18" s="168">
        <v>35177</v>
      </c>
      <c r="BZ18" s="168">
        <v>29785.437389999999</v>
      </c>
      <c r="CA18" s="168">
        <v>31974.581869999998</v>
      </c>
      <c r="CB18" s="161">
        <v>30628.5</v>
      </c>
      <c r="CC18" s="168">
        <v>30654.48</v>
      </c>
      <c r="CD18" s="168">
        <v>29631.179999999898</v>
      </c>
      <c r="CE18" s="161">
        <v>30107.89</v>
      </c>
      <c r="CF18" s="161">
        <v>32294.17</v>
      </c>
      <c r="CG18" s="161">
        <v>31352</v>
      </c>
    </row>
    <row r="19" spans="1:85" s="66" customFormat="1">
      <c r="A19" s="158" t="s">
        <v>394</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v>172728.70877028478</v>
      </c>
      <c r="BS19" s="162">
        <v>176488.15941982891</v>
      </c>
      <c r="BT19" s="162">
        <v>180990.70335044918</v>
      </c>
      <c r="BU19" s="162">
        <v>182432.93251887901</v>
      </c>
      <c r="BV19" s="162">
        <v>185613</v>
      </c>
      <c r="BW19" s="162">
        <v>188290.90519000002</v>
      </c>
      <c r="BX19" s="162">
        <v>193458</v>
      </c>
      <c r="BY19" s="162">
        <v>203380</v>
      </c>
      <c r="BZ19" s="162">
        <v>188155.43739000001</v>
      </c>
      <c r="CA19" s="162">
        <v>191337.58186999999</v>
      </c>
      <c r="CB19" s="162">
        <v>188879.59</v>
      </c>
      <c r="CC19" s="162">
        <v>196245.48</v>
      </c>
      <c r="CD19" s="162">
        <v>179748.3746999999</v>
      </c>
      <c r="CE19" s="162">
        <v>181842.1347</v>
      </c>
      <c r="CF19" s="162">
        <v>187527.42469999997</v>
      </c>
      <c r="CG19" s="162">
        <v>192555.5147</v>
      </c>
    </row>
    <row r="20" spans="1:85">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B20" s="68"/>
    </row>
    <row r="21" spans="1:85" s="7" customFormat="1" ht="15.65" customHeight="1">
      <c r="A21" s="193" t="s">
        <v>395</v>
      </c>
      <c r="B21" s="195" t="s">
        <v>355</v>
      </c>
      <c r="C21" s="195" t="s">
        <v>356</v>
      </c>
      <c r="D21" s="195" t="s">
        <v>357</v>
      </c>
      <c r="E21" s="195" t="s">
        <v>358</v>
      </c>
      <c r="F21" s="195" t="s">
        <v>359</v>
      </c>
      <c r="G21" s="195" t="s">
        <v>360</v>
      </c>
      <c r="H21" s="195" t="s">
        <v>361</v>
      </c>
      <c r="I21" s="195" t="s">
        <v>362</v>
      </c>
      <c r="J21" s="195" t="s">
        <v>363</v>
      </c>
      <c r="K21" s="195" t="s">
        <v>364</v>
      </c>
      <c r="L21" s="195" t="s">
        <v>365</v>
      </c>
      <c r="M21" s="195" t="s">
        <v>366</v>
      </c>
      <c r="N21" s="195" t="s">
        <v>367</v>
      </c>
      <c r="O21" s="195" t="s">
        <v>368</v>
      </c>
      <c r="P21" s="195" t="s">
        <v>369</v>
      </c>
      <c r="Q21" s="195" t="s">
        <v>370</v>
      </c>
      <c r="R21" s="195" t="s">
        <v>371</v>
      </c>
      <c r="S21" s="195" t="s">
        <v>372</v>
      </c>
      <c r="T21" s="195" t="s">
        <v>373</v>
      </c>
      <c r="U21" s="195" t="s">
        <v>374</v>
      </c>
      <c r="V21" s="195" t="s">
        <v>375</v>
      </c>
      <c r="W21" s="195" t="s">
        <v>376</v>
      </c>
      <c r="X21" s="195" t="s">
        <v>377</v>
      </c>
      <c r="Y21" s="195" t="s">
        <v>378</v>
      </c>
      <c r="Z21" s="195" t="s">
        <v>269</v>
      </c>
      <c r="AA21" s="195" t="s">
        <v>270</v>
      </c>
      <c r="AB21" s="195" t="s">
        <v>271</v>
      </c>
      <c r="AC21" s="195" t="s">
        <v>272</v>
      </c>
      <c r="AD21" s="195" t="s">
        <v>273</v>
      </c>
      <c r="AE21" s="195" t="s">
        <v>274</v>
      </c>
      <c r="AF21" s="195" t="s">
        <v>275</v>
      </c>
      <c r="AG21" s="195" t="s">
        <v>276</v>
      </c>
      <c r="AH21" s="195" t="s">
        <v>277</v>
      </c>
      <c r="AI21" s="195" t="s">
        <v>278</v>
      </c>
      <c r="AJ21" s="195" t="s">
        <v>279</v>
      </c>
      <c r="AK21" s="195" t="s">
        <v>280</v>
      </c>
      <c r="AL21" s="195" t="s">
        <v>281</v>
      </c>
      <c r="AM21" s="195" t="s">
        <v>282</v>
      </c>
      <c r="AN21" s="195" t="s">
        <v>283</v>
      </c>
      <c r="AO21" s="195" t="s">
        <v>284</v>
      </c>
      <c r="AP21" s="195" t="s">
        <v>285</v>
      </c>
      <c r="AQ21" s="195" t="s">
        <v>286</v>
      </c>
      <c r="AR21" s="195" t="s">
        <v>287</v>
      </c>
      <c r="AS21" s="195" t="s">
        <v>288</v>
      </c>
      <c r="AT21" s="195" t="s">
        <v>289</v>
      </c>
      <c r="AU21" s="195" t="s">
        <v>290</v>
      </c>
      <c r="AV21" s="195" t="s">
        <v>291</v>
      </c>
      <c r="AW21" s="195" t="s">
        <v>292</v>
      </c>
      <c r="AX21" s="195" t="s">
        <v>293</v>
      </c>
      <c r="AY21" s="195" t="s">
        <v>294</v>
      </c>
      <c r="AZ21" s="195" t="s">
        <v>295</v>
      </c>
      <c r="BA21" s="195" t="s">
        <v>296</v>
      </c>
      <c r="BB21" s="195" t="s">
        <v>297</v>
      </c>
      <c r="BC21" s="195" t="s">
        <v>298</v>
      </c>
      <c r="BD21" s="195" t="s">
        <v>299</v>
      </c>
      <c r="BE21" s="195" t="s">
        <v>300</v>
      </c>
      <c r="BF21" s="195" t="s">
        <v>301</v>
      </c>
      <c r="BG21" s="195" t="s">
        <v>302</v>
      </c>
      <c r="BH21" s="195" t="s">
        <v>303</v>
      </c>
      <c r="BI21" s="195" t="s">
        <v>304</v>
      </c>
      <c r="BJ21" s="195" t="s">
        <v>305</v>
      </c>
      <c r="BK21" s="195" t="s">
        <v>306</v>
      </c>
      <c r="BL21" s="195" t="s">
        <v>307</v>
      </c>
      <c r="BM21" s="195" t="s">
        <v>308</v>
      </c>
      <c r="BN21" s="195" t="s">
        <v>309</v>
      </c>
      <c r="BO21" s="195" t="s">
        <v>310</v>
      </c>
      <c r="BP21" s="195" t="s">
        <v>311</v>
      </c>
      <c r="BQ21" s="195" t="s">
        <v>312</v>
      </c>
      <c r="BR21" s="195" t="s">
        <v>313</v>
      </c>
      <c r="BS21" s="195" t="s">
        <v>379</v>
      </c>
      <c r="BT21" s="195" t="s">
        <v>380</v>
      </c>
      <c r="BU21" s="195" t="s">
        <v>381</v>
      </c>
      <c r="BV21" s="195" t="s">
        <v>382</v>
      </c>
      <c r="BW21" s="195" t="s">
        <v>318</v>
      </c>
      <c r="BX21" s="195" t="s">
        <v>319</v>
      </c>
      <c r="BY21" s="195" t="s">
        <v>320</v>
      </c>
      <c r="BZ21" s="195" t="s">
        <v>321</v>
      </c>
      <c r="CA21" s="195" t="s">
        <v>322</v>
      </c>
      <c r="CB21" s="195" t="s">
        <v>323</v>
      </c>
      <c r="CC21" s="195" t="s">
        <v>324</v>
      </c>
      <c r="CD21" s="195" t="s">
        <v>325</v>
      </c>
      <c r="CE21" s="195" t="s">
        <v>326</v>
      </c>
      <c r="CF21" s="195" t="s">
        <v>327</v>
      </c>
      <c r="CG21" s="195" t="s">
        <v>328</v>
      </c>
    </row>
    <row r="22" spans="1:85">
      <c r="A22" s="238" t="s">
        <v>396</v>
      </c>
      <c r="B22" s="4"/>
      <c r="C22" s="4"/>
      <c r="D22" s="4"/>
      <c r="E22" s="4"/>
      <c r="F22" s="4"/>
      <c r="G22" s="4"/>
      <c r="H22" s="4"/>
      <c r="I22" s="4"/>
      <c r="J22" s="4"/>
      <c r="K22" s="4"/>
      <c r="L22" s="4"/>
      <c r="M22" s="4"/>
      <c r="N22" s="4"/>
      <c r="O22" s="4"/>
      <c r="P22" s="4"/>
      <c r="Q22" s="4"/>
      <c r="R22" s="4"/>
      <c r="S22" s="4"/>
      <c r="T22" s="4"/>
      <c r="U22" s="4"/>
      <c r="V22" s="4"/>
      <c r="W22" s="4"/>
      <c r="X22" s="4"/>
      <c r="Y22" s="4"/>
      <c r="Z22" s="161"/>
      <c r="AA22" s="161"/>
      <c r="AB22" s="161"/>
      <c r="AC22" s="161"/>
      <c r="AD22" s="161"/>
      <c r="AE22" s="161"/>
      <c r="AF22" s="161"/>
      <c r="AG22" s="161"/>
      <c r="AH22" s="161"/>
      <c r="AI22" s="161"/>
      <c r="AJ22" s="161"/>
      <c r="AK22" s="161"/>
      <c r="AL22" s="161"/>
      <c r="AM22" s="161"/>
      <c r="AN22" s="161"/>
      <c r="AO22" s="161"/>
      <c r="AP22" s="168"/>
      <c r="AQ22" s="168"/>
      <c r="AR22" s="168"/>
      <c r="AS22" s="168"/>
      <c r="AT22" s="168"/>
      <c r="AU22" s="168"/>
      <c r="AV22" s="168"/>
      <c r="AW22" s="168"/>
      <c r="AX22" s="168"/>
      <c r="AY22" s="168"/>
      <c r="AZ22" s="168"/>
      <c r="BA22" s="168"/>
      <c r="BB22" s="168"/>
      <c r="BC22" s="168"/>
      <c r="BD22" s="168"/>
      <c r="BE22" s="168"/>
      <c r="BF22" s="168"/>
      <c r="BG22" s="168"/>
      <c r="BH22" s="168"/>
      <c r="BI22" s="168"/>
      <c r="BJ22" s="168">
        <v>466771.85337351519</v>
      </c>
      <c r="BK22" s="168">
        <v>468558.76934228046</v>
      </c>
      <c r="BL22" s="168">
        <v>465877.97463801305</v>
      </c>
      <c r="BM22" s="168">
        <v>469088.03302351572</v>
      </c>
      <c r="BN22" s="168">
        <v>467688.86498646648</v>
      </c>
      <c r="BO22" s="168">
        <v>465779.9322856465</v>
      </c>
      <c r="BP22" s="168">
        <v>463316.54674947861</v>
      </c>
      <c r="BQ22" s="168">
        <v>469769.96209860739</v>
      </c>
      <c r="BR22" s="168">
        <v>461820.38966462587</v>
      </c>
      <c r="BS22" s="168">
        <v>459101.76161768381</v>
      </c>
      <c r="BT22" s="168">
        <v>462502.23157618608</v>
      </c>
      <c r="BU22" s="168">
        <v>473569.5403462415</v>
      </c>
      <c r="BV22" s="168">
        <v>487397</v>
      </c>
      <c r="BW22" s="168">
        <v>507868</v>
      </c>
      <c r="BX22" s="168">
        <v>512196</v>
      </c>
      <c r="BY22" s="168">
        <v>527667</v>
      </c>
      <c r="BZ22" s="168">
        <v>505835</v>
      </c>
      <c r="CA22" s="168">
        <v>513809</v>
      </c>
      <c r="CB22" s="168">
        <v>516078.20000000007</v>
      </c>
      <c r="CC22" s="168">
        <v>522983.72999999899</v>
      </c>
      <c r="CD22" s="168">
        <v>505472.31469999999</v>
      </c>
      <c r="CE22" s="168">
        <v>514981.15469999996</v>
      </c>
      <c r="CF22" s="168">
        <v>517424.33469999983</v>
      </c>
      <c r="CG22" s="168">
        <v>511122.25469999999</v>
      </c>
    </row>
    <row r="23" spans="1:85">
      <c r="A23" s="238" t="s">
        <v>397</v>
      </c>
      <c r="B23" s="4"/>
      <c r="C23" s="4"/>
      <c r="D23" s="4"/>
      <c r="E23" s="4"/>
      <c r="F23" s="4"/>
      <c r="G23" s="4"/>
      <c r="H23" s="4"/>
      <c r="I23" s="4"/>
      <c r="J23" s="4"/>
      <c r="K23" s="4"/>
      <c r="L23" s="4"/>
      <c r="M23" s="4"/>
      <c r="N23" s="4"/>
      <c r="O23" s="4"/>
      <c r="P23" s="4"/>
      <c r="Q23" s="4"/>
      <c r="R23" s="4"/>
      <c r="S23" s="4"/>
      <c r="T23" s="4"/>
      <c r="U23" s="4"/>
      <c r="V23" s="4"/>
      <c r="W23" s="4"/>
      <c r="X23" s="4"/>
      <c r="Y23" s="4"/>
      <c r="Z23" s="161"/>
      <c r="AA23" s="161"/>
      <c r="AB23" s="161"/>
      <c r="AC23" s="161"/>
      <c r="AD23" s="161"/>
      <c r="AE23" s="161"/>
      <c r="AF23" s="161"/>
      <c r="AG23" s="161"/>
      <c r="AH23" s="161"/>
      <c r="AI23" s="161"/>
      <c r="AJ23" s="161"/>
      <c r="AK23" s="161"/>
      <c r="AL23" s="161"/>
      <c r="AM23" s="161"/>
      <c r="AN23" s="161"/>
      <c r="AO23" s="161"/>
      <c r="AP23" s="168"/>
      <c r="AQ23" s="168"/>
      <c r="AR23" s="168"/>
      <c r="AS23" s="168"/>
      <c r="AT23" s="168"/>
      <c r="AU23" s="168"/>
      <c r="AV23" s="168"/>
      <c r="AW23" s="168"/>
      <c r="AX23" s="168"/>
      <c r="AY23" s="168"/>
      <c r="AZ23" s="168"/>
      <c r="BA23" s="168"/>
      <c r="BB23" s="168"/>
      <c r="BC23" s="168"/>
      <c r="BD23" s="168"/>
      <c r="BE23" s="168"/>
      <c r="BF23" s="168"/>
      <c r="BG23" s="168"/>
      <c r="BH23" s="168"/>
      <c r="BI23" s="168"/>
      <c r="BJ23" s="168">
        <v>426768.09213999996</v>
      </c>
      <c r="BK23" s="168">
        <v>418056.22</v>
      </c>
      <c r="BL23" s="168">
        <v>435288.43800000002</v>
      </c>
      <c r="BM23" s="168">
        <v>441015.98</v>
      </c>
      <c r="BN23" s="168">
        <v>411777.22087262932</v>
      </c>
      <c r="BO23" s="168">
        <v>415534.39950343728</v>
      </c>
      <c r="BP23" s="168">
        <v>431154.87694777135</v>
      </c>
      <c r="BQ23" s="168">
        <v>452110.12503047549</v>
      </c>
      <c r="BR23" s="168">
        <v>425024.22696182894</v>
      </c>
      <c r="BS23" s="168">
        <v>433202.96348334552</v>
      </c>
      <c r="BT23" s="168">
        <v>456220.5578237836</v>
      </c>
      <c r="BU23" s="168">
        <v>483145.51337471348</v>
      </c>
      <c r="BV23" s="168">
        <v>445387.755</v>
      </c>
      <c r="BW23" s="168">
        <v>459966.90519000002</v>
      </c>
      <c r="BX23" s="168">
        <v>465951</v>
      </c>
      <c r="BY23" s="168">
        <v>497030</v>
      </c>
      <c r="BZ23" s="168">
        <v>464390.43738999998</v>
      </c>
      <c r="CA23" s="168">
        <v>469285.10806458292</v>
      </c>
      <c r="CB23" s="168">
        <v>468336.14999999997</v>
      </c>
      <c r="CC23" s="168">
        <v>472549.12900000002</v>
      </c>
      <c r="CD23" s="168">
        <v>450175.10179999989</v>
      </c>
      <c r="CE23" s="168">
        <v>458207.64299999888</v>
      </c>
      <c r="CF23" s="168">
        <v>462750.86659999989</v>
      </c>
      <c r="CG23" s="168">
        <v>500620</v>
      </c>
    </row>
    <row r="24" spans="1:85">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
      <c r="BS24" s="1"/>
      <c r="BT24" s="1"/>
      <c r="BU24" s="1"/>
      <c r="BV24" s="1"/>
      <c r="BW24" s="1"/>
      <c r="BX24" s="1"/>
      <c r="BY24" s="1"/>
      <c r="BZ24" s="1"/>
    </row>
    <row r="25" spans="1:85" s="7" customFormat="1" ht="15.65" customHeight="1">
      <c r="A25" s="193" t="s">
        <v>398</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t="s">
        <v>269</v>
      </c>
      <c r="AA25" s="195" t="s">
        <v>270</v>
      </c>
      <c r="AB25" s="195" t="s">
        <v>271</v>
      </c>
      <c r="AC25" s="195" t="s">
        <v>272</v>
      </c>
      <c r="AD25" s="195" t="s">
        <v>273</v>
      </c>
      <c r="AE25" s="195" t="s">
        <v>274</v>
      </c>
      <c r="AF25" s="195" t="s">
        <v>275</v>
      </c>
      <c r="AG25" s="195" t="s">
        <v>276</v>
      </c>
      <c r="AH25" s="195" t="s">
        <v>277</v>
      </c>
      <c r="AI25" s="195" t="s">
        <v>278</v>
      </c>
      <c r="AJ25" s="195" t="s">
        <v>279</v>
      </c>
      <c r="AK25" s="195" t="s">
        <v>280</v>
      </c>
      <c r="AL25" s="195" t="s">
        <v>281</v>
      </c>
      <c r="AM25" s="195" t="s">
        <v>282</v>
      </c>
      <c r="AN25" s="195" t="s">
        <v>283</v>
      </c>
      <c r="AO25" s="195" t="s">
        <v>284</v>
      </c>
      <c r="AP25" s="195" t="s">
        <v>285</v>
      </c>
      <c r="AQ25" s="195" t="s">
        <v>286</v>
      </c>
      <c r="AR25" s="195" t="s">
        <v>287</v>
      </c>
      <c r="AS25" s="195" t="s">
        <v>288</v>
      </c>
      <c r="AT25" s="195" t="s">
        <v>289</v>
      </c>
      <c r="AU25" s="195" t="s">
        <v>290</v>
      </c>
      <c r="AV25" s="195" t="s">
        <v>291</v>
      </c>
      <c r="AW25" s="195" t="s">
        <v>292</v>
      </c>
      <c r="AX25" s="195" t="s">
        <v>293</v>
      </c>
      <c r="AY25" s="195" t="s">
        <v>294</v>
      </c>
      <c r="AZ25" s="195" t="s">
        <v>295</v>
      </c>
      <c r="BA25" s="195" t="s">
        <v>296</v>
      </c>
      <c r="BB25" s="195" t="s">
        <v>297</v>
      </c>
      <c r="BC25" s="195" t="s">
        <v>298</v>
      </c>
      <c r="BD25" s="195" t="s">
        <v>299</v>
      </c>
      <c r="BE25" s="195" t="s">
        <v>300</v>
      </c>
      <c r="BF25" s="195" t="s">
        <v>301</v>
      </c>
      <c r="BG25" s="195" t="s">
        <v>302</v>
      </c>
      <c r="BH25" s="195" t="s">
        <v>303</v>
      </c>
      <c r="BI25" s="195" t="s">
        <v>304</v>
      </c>
      <c r="BJ25" s="195" t="s">
        <v>305</v>
      </c>
      <c r="BK25" s="195" t="s">
        <v>306</v>
      </c>
      <c r="BL25" s="195" t="s">
        <v>307</v>
      </c>
      <c r="BM25" s="195" t="s">
        <v>308</v>
      </c>
      <c r="BN25" s="195" t="s">
        <v>309</v>
      </c>
      <c r="BO25" s="195" t="s">
        <v>310</v>
      </c>
      <c r="BP25" s="195" t="s">
        <v>311</v>
      </c>
      <c r="BQ25" s="195" t="s">
        <v>312</v>
      </c>
      <c r="BR25" s="195" t="s">
        <v>313</v>
      </c>
      <c r="BS25" s="195" t="s">
        <v>379</v>
      </c>
      <c r="BT25" s="195" t="s">
        <v>380</v>
      </c>
      <c r="BU25" s="195" t="s">
        <v>381</v>
      </c>
      <c r="BV25" s="195" t="s">
        <v>382</v>
      </c>
      <c r="BW25" s="195" t="s">
        <v>318</v>
      </c>
      <c r="BX25" s="195" t="s">
        <v>319</v>
      </c>
      <c r="BY25" s="195" t="s">
        <v>320</v>
      </c>
      <c r="BZ25" s="195" t="s">
        <v>321</v>
      </c>
      <c r="CA25" s="195" t="s">
        <v>322</v>
      </c>
      <c r="CB25" s="195" t="s">
        <v>323</v>
      </c>
      <c r="CC25" s="195" t="s">
        <v>324</v>
      </c>
      <c r="CD25" s="195" t="s">
        <v>325</v>
      </c>
      <c r="CE25" s="195" t="s">
        <v>326</v>
      </c>
      <c r="CF25" s="195" t="s">
        <v>327</v>
      </c>
      <c r="CG25" s="195" t="s">
        <v>328</v>
      </c>
    </row>
    <row r="26" spans="1:85" ht="15.65" hidden="1" customHeight="1">
      <c r="A26" s="37" t="s">
        <v>399</v>
      </c>
      <c r="B26" s="4"/>
      <c r="C26" s="4"/>
      <c r="D26" s="4"/>
      <c r="E26" s="4"/>
      <c r="F26" s="4"/>
      <c r="G26" s="4"/>
      <c r="H26" s="4"/>
      <c r="I26" s="4"/>
      <c r="J26" s="4"/>
      <c r="K26" s="4"/>
      <c r="L26" s="4"/>
      <c r="M26" s="4"/>
      <c r="N26" s="4"/>
      <c r="O26" s="4"/>
      <c r="P26" s="4"/>
      <c r="Q26" s="4"/>
      <c r="R26" s="4"/>
      <c r="S26" s="4"/>
      <c r="T26" s="4"/>
      <c r="U26" s="4"/>
      <c r="V26" s="4"/>
      <c r="W26" s="4"/>
      <c r="X26" s="4"/>
      <c r="Y26" s="4"/>
      <c r="Z26" s="169">
        <v>21.85</v>
      </c>
      <c r="AA26" s="169">
        <v>20.92</v>
      </c>
      <c r="AB26" s="169">
        <v>21.13</v>
      </c>
      <c r="AC26" s="169">
        <v>19.3</v>
      </c>
      <c r="AD26" s="169">
        <v>19.489999999999998</v>
      </c>
      <c r="AE26" s="169">
        <v>19.18</v>
      </c>
      <c r="AF26" s="169">
        <v>19.2</v>
      </c>
      <c r="AG26" s="169">
        <v>17.760000000000002</v>
      </c>
      <c r="AH26" s="169">
        <v>17.84</v>
      </c>
      <c r="AI26" s="169">
        <v>16.87</v>
      </c>
      <c r="AJ26" s="169">
        <v>16.5</v>
      </c>
      <c r="AK26" s="169">
        <v>16.18</v>
      </c>
      <c r="AL26" s="169">
        <v>15.49</v>
      </c>
      <c r="AM26" s="169">
        <v>15.78</v>
      </c>
      <c r="AN26" s="169">
        <v>15.42</v>
      </c>
      <c r="AO26" s="169">
        <v>15.07</v>
      </c>
      <c r="AP26" s="170">
        <v>15.38</v>
      </c>
      <c r="AQ26" s="170">
        <v>15.44</v>
      </c>
      <c r="AR26" s="170">
        <v>14.98</v>
      </c>
      <c r="AS26" s="170">
        <v>14.92</v>
      </c>
      <c r="AT26" s="170">
        <v>15.15</v>
      </c>
      <c r="AU26" s="170">
        <v>15.15</v>
      </c>
      <c r="AV26" s="170">
        <v>14.928176649116098</v>
      </c>
      <c r="AW26" s="170">
        <v>13.877650177178703</v>
      </c>
      <c r="AX26" s="170">
        <v>13.463611805141081</v>
      </c>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217"/>
      <c r="CB26" s="217"/>
      <c r="CC26" s="217"/>
      <c r="CD26" s="217"/>
      <c r="CE26" s="217"/>
      <c r="CF26" s="217"/>
      <c r="CG26" s="217"/>
    </row>
    <row r="27" spans="1:85" ht="15.65" hidden="1" customHeight="1">
      <c r="A27" s="37" t="s">
        <v>400</v>
      </c>
      <c r="B27" s="4"/>
      <c r="C27" s="4"/>
      <c r="D27" s="4"/>
      <c r="E27" s="4"/>
      <c r="F27" s="4"/>
      <c r="G27" s="4"/>
      <c r="H27" s="4"/>
      <c r="I27" s="4"/>
      <c r="J27" s="4"/>
      <c r="K27" s="4"/>
      <c r="L27" s="4"/>
      <c r="M27" s="4"/>
      <c r="N27" s="4"/>
      <c r="O27" s="4"/>
      <c r="P27" s="4"/>
      <c r="Q27" s="4"/>
      <c r="R27" s="4"/>
      <c r="S27" s="4"/>
      <c r="T27" s="4"/>
      <c r="U27" s="4"/>
      <c r="V27" s="4"/>
      <c r="W27" s="4"/>
      <c r="X27" s="4"/>
      <c r="Y27" s="4"/>
      <c r="Z27" s="169">
        <v>49.53</v>
      </c>
      <c r="AA27" s="169">
        <v>48.74</v>
      </c>
      <c r="AB27" s="169">
        <v>46.09</v>
      </c>
      <c r="AC27" s="169">
        <v>45.73</v>
      </c>
      <c r="AD27" s="169">
        <v>45.69</v>
      </c>
      <c r="AE27" s="169">
        <v>45.55</v>
      </c>
      <c r="AF27" s="169">
        <v>44.78</v>
      </c>
      <c r="AG27" s="169">
        <v>40.270000000000003</v>
      </c>
      <c r="AH27" s="169">
        <v>40.03</v>
      </c>
      <c r="AI27" s="169">
        <v>37.81</v>
      </c>
      <c r="AJ27" s="169">
        <v>39.43</v>
      </c>
      <c r="AK27" s="169">
        <v>38.79</v>
      </c>
      <c r="AL27" s="169">
        <v>36.26</v>
      </c>
      <c r="AM27" s="169">
        <v>36.49</v>
      </c>
      <c r="AN27" s="169">
        <v>35.549999999999997</v>
      </c>
      <c r="AO27" s="169">
        <v>34.69</v>
      </c>
      <c r="AP27" s="170">
        <v>34.68</v>
      </c>
      <c r="AQ27" s="170">
        <v>34.94</v>
      </c>
      <c r="AR27" s="170">
        <v>34.200000000000003</v>
      </c>
      <c r="AS27" s="170">
        <v>33.770000000000003</v>
      </c>
      <c r="AT27" s="170">
        <v>33.65</v>
      </c>
      <c r="AU27" s="170">
        <v>33.65</v>
      </c>
      <c r="AV27" s="170">
        <v>33.011621437935325</v>
      </c>
      <c r="AW27" s="170">
        <v>31.238049191421808</v>
      </c>
      <c r="AX27" s="170">
        <v>29.719743940757702</v>
      </c>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217"/>
      <c r="CB27" s="217"/>
      <c r="CC27" s="217"/>
      <c r="CD27" s="217"/>
      <c r="CE27" s="217"/>
      <c r="CF27" s="217"/>
      <c r="CG27" s="217"/>
    </row>
    <row r="28" spans="1:85" hidden="1">
      <c r="A28" s="37" t="s">
        <v>401</v>
      </c>
      <c r="B28" s="4"/>
      <c r="C28" s="4"/>
      <c r="D28" s="4"/>
      <c r="E28" s="4"/>
      <c r="F28" s="4"/>
      <c r="G28" s="4"/>
      <c r="H28" s="4"/>
      <c r="I28" s="4"/>
      <c r="J28" s="4"/>
      <c r="K28" s="4"/>
      <c r="L28" s="4"/>
      <c r="M28" s="4"/>
      <c r="N28" s="4"/>
      <c r="O28" s="4"/>
      <c r="P28" s="4"/>
      <c r="Q28" s="4"/>
      <c r="R28" s="4"/>
      <c r="S28" s="4"/>
      <c r="T28" s="4"/>
      <c r="U28" s="4"/>
      <c r="V28" s="4"/>
      <c r="W28" s="4"/>
      <c r="X28" s="4"/>
      <c r="Y28" s="4"/>
      <c r="Z28" s="169">
        <v>30.41</v>
      </c>
      <c r="AA28" s="169">
        <v>29.99</v>
      </c>
      <c r="AB28" s="169">
        <v>30.37</v>
      </c>
      <c r="AC28" s="169">
        <v>29.12</v>
      </c>
      <c r="AD28" s="169">
        <v>29.41</v>
      </c>
      <c r="AE28" s="169">
        <v>29.39</v>
      </c>
      <c r="AF28" s="169">
        <v>29.31</v>
      </c>
      <c r="AG28" s="169">
        <v>27.19</v>
      </c>
      <c r="AH28" s="169">
        <v>27.08</v>
      </c>
      <c r="AI28" s="169">
        <v>25.83</v>
      </c>
      <c r="AJ28" s="169">
        <v>26.18</v>
      </c>
      <c r="AK28" s="169">
        <v>26.05</v>
      </c>
      <c r="AL28" s="169">
        <v>24.98</v>
      </c>
      <c r="AM28" s="169">
        <v>25.4</v>
      </c>
      <c r="AN28" s="169">
        <v>25</v>
      </c>
      <c r="AO28" s="169">
        <v>24.79</v>
      </c>
      <c r="AP28" s="170">
        <v>24.75</v>
      </c>
      <c r="AQ28" s="170">
        <v>25.1</v>
      </c>
      <c r="AR28" s="170">
        <v>24.62</v>
      </c>
      <c r="AS28" s="170">
        <v>24.12</v>
      </c>
      <c r="AT28" s="170">
        <v>24.51</v>
      </c>
      <c r="AU28" s="170">
        <v>24.51</v>
      </c>
      <c r="AV28" s="170">
        <v>24.322552750253621</v>
      </c>
      <c r="AW28" s="170">
        <v>23.00899425699383</v>
      </c>
      <c r="AX28" s="170">
        <v>22.105860537958787</v>
      </c>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217"/>
      <c r="CB28" s="217"/>
      <c r="CC28" s="217"/>
      <c r="CD28" s="217"/>
      <c r="CE28" s="217"/>
      <c r="CF28" s="217"/>
      <c r="CG28" s="217"/>
    </row>
    <row r="29" spans="1:85">
      <c r="A29" s="238" t="s">
        <v>402</v>
      </c>
      <c r="B29" s="2"/>
      <c r="C29" s="2"/>
      <c r="D29" s="2"/>
      <c r="E29" s="2"/>
      <c r="F29" s="2"/>
      <c r="G29" s="2"/>
      <c r="H29" s="2"/>
      <c r="I29" s="2"/>
      <c r="J29" s="2"/>
      <c r="K29" s="2"/>
      <c r="L29" s="2"/>
      <c r="M29" s="2"/>
      <c r="N29" s="2"/>
      <c r="O29" s="2"/>
      <c r="P29" s="2"/>
      <c r="Q29" s="2"/>
      <c r="R29" s="2"/>
      <c r="S29" s="2"/>
      <c r="T29" s="2"/>
      <c r="U29" s="2"/>
      <c r="V29" s="2"/>
      <c r="W29" s="2"/>
      <c r="X29" s="2"/>
      <c r="Y29" s="2"/>
      <c r="Z29" s="169"/>
      <c r="AA29" s="172"/>
      <c r="AB29" s="173"/>
      <c r="AC29" s="173"/>
      <c r="AD29" s="173"/>
      <c r="AE29" s="173"/>
      <c r="AF29" s="173"/>
      <c r="AG29" s="173"/>
      <c r="AH29" s="173"/>
      <c r="AI29" s="173"/>
      <c r="AJ29" s="173"/>
      <c r="AK29" s="173"/>
      <c r="AL29" s="173"/>
      <c r="AM29" s="173"/>
      <c r="AN29" s="173"/>
      <c r="AO29" s="173"/>
      <c r="AP29" s="174"/>
      <c r="AQ29" s="174"/>
      <c r="AR29" s="174"/>
      <c r="AS29" s="174"/>
      <c r="AT29" s="174"/>
      <c r="AU29" s="174"/>
      <c r="AV29" s="174"/>
      <c r="AW29" s="174"/>
      <c r="AX29" s="173"/>
      <c r="AY29" s="169">
        <v>14.141059895178028</v>
      </c>
      <c r="AZ29" s="169">
        <v>14.410900739033789</v>
      </c>
      <c r="BA29" s="169">
        <v>14.045926892390206</v>
      </c>
      <c r="BB29" s="169">
        <v>14.422186429200112</v>
      </c>
      <c r="BC29" s="169">
        <v>14.197999407904932</v>
      </c>
      <c r="BD29" s="169">
        <v>14.519257655536387</v>
      </c>
      <c r="BE29" s="169">
        <v>14.224021212402679</v>
      </c>
      <c r="BF29" s="169">
        <v>13.963480767175646</v>
      </c>
      <c r="BG29" s="169">
        <v>14.364238446264656</v>
      </c>
      <c r="BH29" s="169">
        <v>14.534557013557118</v>
      </c>
      <c r="BI29" s="169">
        <v>14.188394564557907</v>
      </c>
      <c r="BJ29" s="169">
        <v>14.268644450004849</v>
      </c>
      <c r="BK29" s="169">
        <v>14.261814468208692</v>
      </c>
      <c r="BL29" s="169">
        <v>14.643477253601258</v>
      </c>
      <c r="BM29" s="169">
        <v>14.460865335995763</v>
      </c>
      <c r="BN29" s="169">
        <v>13.705353402292575</v>
      </c>
      <c r="BO29" s="169">
        <v>14.706849820313471</v>
      </c>
      <c r="BP29" s="169">
        <v>14.393256719812024</v>
      </c>
      <c r="BQ29" s="169">
        <v>14.111198804298295</v>
      </c>
      <c r="BR29" s="169">
        <v>13.758930489954196</v>
      </c>
      <c r="BS29" s="169">
        <v>13.704378382844743</v>
      </c>
      <c r="BT29" s="169">
        <v>14.0364024612901</v>
      </c>
      <c r="BU29" s="169">
        <v>13.959013776944104</v>
      </c>
      <c r="BV29" s="169">
        <v>13.502229970110189</v>
      </c>
      <c r="BW29" s="169">
        <v>13.705880569140025</v>
      </c>
      <c r="BX29" s="169">
        <v>13.986610455273619</v>
      </c>
      <c r="BY29" s="169">
        <v>13.70648170007445</v>
      </c>
      <c r="BZ29" s="169">
        <v>13.49049860830519</v>
      </c>
      <c r="CA29" s="169">
        <v>13.533609080391718</v>
      </c>
      <c r="CB29" s="169">
        <v>13.75</v>
      </c>
      <c r="CC29" s="169">
        <v>13.807800604639599</v>
      </c>
      <c r="CD29" s="169">
        <v>13.94</v>
      </c>
      <c r="CE29" s="169">
        <v>13.66</v>
      </c>
      <c r="CF29" s="169">
        <v>13.807800604639599</v>
      </c>
      <c r="CG29" s="169">
        <v>13.9</v>
      </c>
    </row>
    <row r="30" spans="1:85">
      <c r="A30" s="238" t="s">
        <v>403</v>
      </c>
      <c r="B30" s="2"/>
      <c r="C30" s="2"/>
      <c r="D30" s="2"/>
      <c r="E30" s="2"/>
      <c r="F30" s="2"/>
      <c r="G30" s="2"/>
      <c r="H30" s="2"/>
      <c r="I30" s="2"/>
      <c r="J30" s="2"/>
      <c r="K30" s="2"/>
      <c r="L30" s="2"/>
      <c r="M30" s="2"/>
      <c r="N30" s="2"/>
      <c r="O30" s="2"/>
      <c r="P30" s="2"/>
      <c r="Q30" s="2"/>
      <c r="R30" s="2"/>
      <c r="S30" s="2"/>
      <c r="T30" s="2"/>
      <c r="U30" s="2"/>
      <c r="V30" s="2"/>
      <c r="W30" s="2"/>
      <c r="X30" s="2"/>
      <c r="Y30" s="2"/>
      <c r="Z30" s="169"/>
      <c r="AA30" s="172"/>
      <c r="AB30" s="173"/>
      <c r="AC30" s="173"/>
      <c r="AD30" s="173"/>
      <c r="AE30" s="173"/>
      <c r="AF30" s="173"/>
      <c r="AG30" s="173"/>
      <c r="AH30" s="173"/>
      <c r="AI30" s="173"/>
      <c r="AJ30" s="173"/>
      <c r="AK30" s="173"/>
      <c r="AL30" s="173"/>
      <c r="AM30" s="173"/>
      <c r="AN30" s="173"/>
      <c r="AO30" s="173"/>
      <c r="AP30" s="174"/>
      <c r="AQ30" s="174"/>
      <c r="AR30" s="174"/>
      <c r="AS30" s="174"/>
      <c r="AT30" s="174"/>
      <c r="AU30" s="174"/>
      <c r="AV30" s="174"/>
      <c r="AW30" s="174"/>
      <c r="AX30" s="173"/>
      <c r="AY30" s="169">
        <v>39.403656060308826</v>
      </c>
      <c r="AZ30" s="169">
        <v>38.796871877061065</v>
      </c>
      <c r="BA30" s="169">
        <v>38.633011325467344</v>
      </c>
      <c r="BB30" s="169">
        <v>37.751706620066081</v>
      </c>
      <c r="BC30" s="169">
        <v>37.424626938901</v>
      </c>
      <c r="BD30" s="169">
        <v>37.239030571722537</v>
      </c>
      <c r="BE30" s="169">
        <v>37.110129260773661</v>
      </c>
      <c r="BF30" s="169">
        <v>32.541086602735156</v>
      </c>
      <c r="BG30" s="169">
        <v>31.254247814356329</v>
      </c>
      <c r="BH30" s="169">
        <v>32.051123189831017</v>
      </c>
      <c r="BI30" s="169">
        <v>29.249529324178305</v>
      </c>
      <c r="BJ30" s="169">
        <v>27.385629695204507</v>
      </c>
      <c r="BK30" s="169">
        <v>26.135453591145236</v>
      </c>
      <c r="BL30" s="169">
        <v>25.457398880659216</v>
      </c>
      <c r="BM30" s="169">
        <v>27.418911003605903</v>
      </c>
      <c r="BN30" s="169">
        <v>28.629320653606474</v>
      </c>
      <c r="BO30" s="169">
        <v>26.655968163843326</v>
      </c>
      <c r="BP30" s="169">
        <v>26.375810648142963</v>
      </c>
      <c r="BQ30" s="169">
        <v>26.119219751860001</v>
      </c>
      <c r="BR30" s="169">
        <v>25.865998178841721</v>
      </c>
      <c r="BS30" s="169">
        <v>24.934867474491448</v>
      </c>
      <c r="BT30" s="169">
        <v>26.022406230111425</v>
      </c>
      <c r="BU30" s="169">
        <v>26.006149620325363</v>
      </c>
      <c r="BV30" s="169">
        <v>25.116097608449778</v>
      </c>
      <c r="BW30" s="169">
        <v>25.328041945830655</v>
      </c>
      <c r="BX30" s="169">
        <v>25.377374886416639</v>
      </c>
      <c r="BY30" s="169">
        <v>25.252607240938843</v>
      </c>
      <c r="BZ30" s="169">
        <v>24.472496843991351</v>
      </c>
      <c r="CA30" s="169">
        <v>24.645109488210732</v>
      </c>
      <c r="CB30" s="169">
        <v>24.4</v>
      </c>
      <c r="CC30" s="169">
        <v>23.9</v>
      </c>
      <c r="CD30" s="169">
        <v>23.93</v>
      </c>
      <c r="CE30" s="169">
        <v>24.24</v>
      </c>
      <c r="CF30" s="169">
        <v>23.9034822443769</v>
      </c>
      <c r="CG30" s="169">
        <v>24.03</v>
      </c>
    </row>
    <row r="31" spans="1:85">
      <c r="A31" s="238" t="s">
        <v>404</v>
      </c>
      <c r="B31" s="2"/>
      <c r="C31" s="2"/>
      <c r="D31" s="2"/>
      <c r="E31" s="2"/>
      <c r="F31" s="2"/>
      <c r="G31" s="2"/>
      <c r="H31" s="2"/>
      <c r="I31" s="2"/>
      <c r="J31" s="2"/>
      <c r="K31" s="2"/>
      <c r="L31" s="2"/>
      <c r="M31" s="2"/>
      <c r="N31" s="2"/>
      <c r="O31" s="2"/>
      <c r="P31" s="2"/>
      <c r="Q31" s="2"/>
      <c r="R31" s="2"/>
      <c r="S31" s="2"/>
      <c r="T31" s="2"/>
      <c r="U31" s="2"/>
      <c r="V31" s="2"/>
      <c r="W31" s="2"/>
      <c r="X31" s="2"/>
      <c r="Y31" s="2"/>
      <c r="Z31" s="169"/>
      <c r="AA31" s="172"/>
      <c r="AB31" s="173"/>
      <c r="AC31" s="173"/>
      <c r="AD31" s="173"/>
      <c r="AE31" s="173"/>
      <c r="AF31" s="173"/>
      <c r="AG31" s="173"/>
      <c r="AH31" s="173"/>
      <c r="AI31" s="173"/>
      <c r="AJ31" s="173"/>
      <c r="AK31" s="173"/>
      <c r="AL31" s="173"/>
      <c r="AM31" s="173"/>
      <c r="AN31" s="173"/>
      <c r="AO31" s="173"/>
      <c r="AP31" s="174"/>
      <c r="AQ31" s="174"/>
      <c r="AR31" s="174"/>
      <c r="AS31" s="174"/>
      <c r="AT31" s="174"/>
      <c r="AU31" s="174"/>
      <c r="AV31" s="174"/>
      <c r="AW31" s="174"/>
      <c r="AX31" s="173"/>
      <c r="AY31" s="169">
        <v>25.762215131253424</v>
      </c>
      <c r="AZ31" s="169">
        <v>25.525984025093976</v>
      </c>
      <c r="BA31" s="169">
        <v>25.372713261308011</v>
      </c>
      <c r="BB31" s="169">
        <v>25.528946901228451</v>
      </c>
      <c r="BC31" s="169">
        <v>25.359421653903805</v>
      </c>
      <c r="BD31" s="169">
        <v>25.142330841186961</v>
      </c>
      <c r="BE31" s="169">
        <v>25.318471953256463</v>
      </c>
      <c r="BF31" s="169">
        <v>23.059099027494714</v>
      </c>
      <c r="BG31" s="169">
        <v>22.945187308354708</v>
      </c>
      <c r="BH31" s="169">
        <v>23.03729783060065</v>
      </c>
      <c r="BI31" s="169">
        <v>21.737073410437507</v>
      </c>
      <c r="BJ31" s="169">
        <v>21.20568618929078</v>
      </c>
      <c r="BK31" s="169">
        <v>20.603816556572539</v>
      </c>
      <c r="BL31" s="169">
        <v>19.923566425158239</v>
      </c>
      <c r="BM31" s="169">
        <v>20.989300029777826</v>
      </c>
      <c r="BN31" s="169">
        <v>21.231060796429194</v>
      </c>
      <c r="BO31" s="169">
        <v>20.726765576864643</v>
      </c>
      <c r="BP31" s="169">
        <v>20.545052428699254</v>
      </c>
      <c r="BQ31" s="169">
        <v>20.252632956385078</v>
      </c>
      <c r="BR31" s="169">
        <v>19.921970553234839</v>
      </c>
      <c r="BS31" s="169">
        <v>20.023057127375861</v>
      </c>
      <c r="BT31" s="169">
        <v>20.095663182778157</v>
      </c>
      <c r="BU31" s="169">
        <v>20.106095968586679</v>
      </c>
      <c r="BV31" s="169">
        <v>19.476093425578288</v>
      </c>
      <c r="BW31" s="169">
        <v>20.374005773417508</v>
      </c>
      <c r="BX31" s="169">
        <v>20.408608234342939</v>
      </c>
      <c r="BY31" s="169">
        <v>20.496891847717912</v>
      </c>
      <c r="BZ31" s="169">
        <v>19.909085758191203</v>
      </c>
      <c r="CA31" s="169">
        <v>20.056004157681912</v>
      </c>
      <c r="CB31" s="169">
        <v>20.04</v>
      </c>
      <c r="CC31" s="169">
        <v>19.763895919637999</v>
      </c>
      <c r="CD31" s="169">
        <v>19.87</v>
      </c>
      <c r="CE31" s="169">
        <v>20.03</v>
      </c>
      <c r="CF31" s="169">
        <v>19.763895919637999</v>
      </c>
      <c r="CG31" s="169">
        <v>20.010000000000002</v>
      </c>
    </row>
    <row r="32" spans="1:85">
      <c r="A32" s="238" t="s">
        <v>405</v>
      </c>
      <c r="B32" s="2"/>
      <c r="C32" s="2"/>
      <c r="D32" s="2"/>
      <c r="E32" s="2"/>
      <c r="F32" s="2"/>
      <c r="G32" s="2"/>
      <c r="H32" s="2"/>
      <c r="I32" s="2"/>
      <c r="J32" s="2"/>
      <c r="K32" s="2"/>
      <c r="L32" s="2"/>
      <c r="M32" s="2"/>
      <c r="N32" s="2"/>
      <c r="O32" s="2"/>
      <c r="P32" s="2"/>
      <c r="Q32" s="2"/>
      <c r="R32" s="2"/>
      <c r="S32" s="2"/>
      <c r="T32" s="2"/>
      <c r="U32" s="2"/>
      <c r="V32" s="2"/>
      <c r="W32" s="2"/>
      <c r="X32" s="2"/>
      <c r="Y32" s="2"/>
      <c r="Z32" s="169"/>
      <c r="AA32" s="172"/>
      <c r="AB32" s="173"/>
      <c r="AC32" s="173"/>
      <c r="AD32" s="173"/>
      <c r="AE32" s="173"/>
      <c r="AF32" s="173"/>
      <c r="AG32" s="173"/>
      <c r="AH32" s="173"/>
      <c r="AI32" s="173"/>
      <c r="AJ32" s="173"/>
      <c r="AK32" s="173"/>
      <c r="AL32" s="173"/>
      <c r="AM32" s="173"/>
      <c r="AN32" s="173"/>
      <c r="AO32" s="173"/>
      <c r="AP32" s="174"/>
      <c r="AQ32" s="174"/>
      <c r="AR32" s="174"/>
      <c r="AS32" s="174"/>
      <c r="AT32" s="174"/>
      <c r="AU32" s="174"/>
      <c r="AV32" s="174"/>
      <c r="AW32" s="174"/>
      <c r="AX32" s="173"/>
      <c r="AY32" s="169">
        <v>13.787278527822144</v>
      </c>
      <c r="AZ32" s="169">
        <v>14.936038939306931</v>
      </c>
      <c r="BA32" s="169">
        <v>13.887454498042837</v>
      </c>
      <c r="BB32" s="169">
        <v>13.708250567550065</v>
      </c>
      <c r="BC32" s="169">
        <v>15.036384162420038</v>
      </c>
      <c r="BD32" s="169">
        <v>15.959805366230542</v>
      </c>
      <c r="BE32" s="169">
        <v>14.728060437266318</v>
      </c>
      <c r="BF32" s="169">
        <v>15.372266294289259</v>
      </c>
      <c r="BG32" s="169">
        <v>15.71356458582318</v>
      </c>
      <c r="BH32" s="169">
        <v>16.075055410718853</v>
      </c>
      <c r="BI32" s="169">
        <v>15.298467277821002</v>
      </c>
      <c r="BJ32" s="169">
        <v>16.045760395219283</v>
      </c>
      <c r="BK32" s="169">
        <v>15.218942804123365</v>
      </c>
      <c r="BL32" s="169">
        <v>14.085520023603804</v>
      </c>
      <c r="BM32" s="169">
        <v>11.41170871218501</v>
      </c>
      <c r="BN32" s="169">
        <v>13.656916875788369</v>
      </c>
      <c r="BO32" s="169">
        <v>12.224074866594032</v>
      </c>
      <c r="BP32" s="169">
        <v>14.173272517081918</v>
      </c>
      <c r="BQ32" s="169">
        <v>12.588714877573064</v>
      </c>
      <c r="BR32" s="169">
        <v>15.420224872336222</v>
      </c>
      <c r="BS32" s="169">
        <v>13.554868334578105</v>
      </c>
      <c r="BT32" s="169">
        <v>14.925285005595235</v>
      </c>
      <c r="BU32" s="169">
        <v>14.697596256989614</v>
      </c>
      <c r="BV32" s="169">
        <v>15.925939836160298</v>
      </c>
      <c r="BW32" s="169">
        <v>15.422847732678488</v>
      </c>
      <c r="BX32" s="169">
        <v>14.365013772034613</v>
      </c>
      <c r="BY32" s="169">
        <v>10.653252957547444</v>
      </c>
      <c r="BZ32" s="169">
        <v>12.067904960360231</v>
      </c>
      <c r="CA32" s="169">
        <v>10.724408470678057</v>
      </c>
      <c r="CB32" s="169">
        <v>6.8599999999999994</v>
      </c>
      <c r="CC32" s="169">
        <v>6.7</v>
      </c>
      <c r="CD32" s="169">
        <v>6.58</v>
      </c>
      <c r="CE32" s="169">
        <v>6.06</v>
      </c>
      <c r="CF32" s="169">
        <v>6.7046161238041897</v>
      </c>
      <c r="CG32" s="169">
        <v>6.28</v>
      </c>
    </row>
    <row r="33" spans="1:85">
      <c r="A33" s="238" t="s">
        <v>406</v>
      </c>
      <c r="B33" s="2"/>
      <c r="C33" s="2"/>
      <c r="D33" s="2"/>
      <c r="E33" s="2"/>
      <c r="F33" s="2"/>
      <c r="G33" s="2"/>
      <c r="H33" s="2"/>
      <c r="I33" s="2"/>
      <c r="J33" s="2"/>
      <c r="K33" s="2"/>
      <c r="L33" s="2"/>
      <c r="M33" s="2"/>
      <c r="N33" s="2"/>
      <c r="O33" s="2"/>
      <c r="P33" s="2"/>
      <c r="Q33" s="2"/>
      <c r="R33" s="2"/>
      <c r="S33" s="2"/>
      <c r="T33" s="2"/>
      <c r="U33" s="2"/>
      <c r="V33" s="2"/>
      <c r="W33" s="2"/>
      <c r="X33" s="2"/>
      <c r="Y33" s="2"/>
      <c r="Z33" s="169"/>
      <c r="AA33" s="172"/>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69">
        <v>19.640789959306492</v>
      </c>
      <c r="AZ33" s="169">
        <v>21.839940221945309</v>
      </c>
      <c r="BA33" s="169">
        <v>20.248459620155359</v>
      </c>
      <c r="BB33" s="169">
        <v>20.165615021552199</v>
      </c>
      <c r="BC33" s="169">
        <v>19.625240431125199</v>
      </c>
      <c r="BD33" s="169">
        <v>19.697665379537618</v>
      </c>
      <c r="BE33" s="169">
        <v>19.777019615342507</v>
      </c>
      <c r="BF33" s="169">
        <v>19.539030196235757</v>
      </c>
      <c r="BG33" s="169">
        <v>19.079116650662357</v>
      </c>
      <c r="BH33" s="169">
        <v>18.963859820471477</v>
      </c>
      <c r="BI33" s="169">
        <v>18.98024608595362</v>
      </c>
      <c r="BJ33" s="169">
        <v>18.278611789972238</v>
      </c>
      <c r="BK33" s="169">
        <v>18.705948980914371</v>
      </c>
      <c r="BL33" s="169">
        <v>18.090216404902765</v>
      </c>
      <c r="BM33" s="169">
        <v>18.264153958006329</v>
      </c>
      <c r="BN33" s="169">
        <v>18.212410527843204</v>
      </c>
      <c r="BO33" s="169">
        <v>18.130145834656595</v>
      </c>
      <c r="BP33" s="169">
        <v>18.437317927807552</v>
      </c>
      <c r="BQ33" s="169">
        <v>17.471283976559466</v>
      </c>
      <c r="BR33" s="169">
        <v>18.221722371712165</v>
      </c>
      <c r="BS33" s="169">
        <v>17.673520960099765</v>
      </c>
      <c r="BT33" s="169">
        <v>17.921117861415564</v>
      </c>
      <c r="BU33" s="169">
        <v>17.24419969114291</v>
      </c>
      <c r="BV33" s="169">
        <v>17.839005189876083</v>
      </c>
      <c r="BW33" s="169">
        <v>17.105480326925328</v>
      </c>
      <c r="BX33" s="169">
        <v>16.825641725148831</v>
      </c>
      <c r="BY33" s="169">
        <v>16.723480787407468</v>
      </c>
      <c r="BZ33" s="169">
        <v>16.709011123025</v>
      </c>
      <c r="CA33" s="169">
        <v>16.041037067518118</v>
      </c>
      <c r="CB33" s="169">
        <v>15.58</v>
      </c>
      <c r="CC33" s="169">
        <v>15.8</v>
      </c>
      <c r="CD33" s="169">
        <v>15.66</v>
      </c>
      <c r="CE33" s="169">
        <v>15.52</v>
      </c>
      <c r="CF33" s="169">
        <v>15.7962531141791</v>
      </c>
      <c r="CG33" s="169">
        <v>15.35</v>
      </c>
    </row>
    <row r="34" spans="1:85">
      <c r="A34" s="238" t="s">
        <v>407</v>
      </c>
      <c r="B34" s="2"/>
      <c r="C34" s="2"/>
      <c r="D34" s="2"/>
      <c r="E34" s="2"/>
      <c r="F34" s="2"/>
      <c r="G34" s="2"/>
      <c r="H34" s="2"/>
      <c r="I34" s="2"/>
      <c r="J34" s="2"/>
      <c r="K34" s="2"/>
      <c r="L34" s="2"/>
      <c r="M34" s="2"/>
      <c r="N34" s="2"/>
      <c r="O34" s="2"/>
      <c r="P34" s="2"/>
      <c r="Q34" s="2"/>
      <c r="R34" s="2"/>
      <c r="S34" s="2"/>
      <c r="T34" s="2"/>
      <c r="U34" s="2"/>
      <c r="V34" s="2"/>
      <c r="W34" s="2"/>
      <c r="X34" s="2"/>
      <c r="Y34" s="2"/>
      <c r="Z34" s="169"/>
      <c r="AA34" s="172"/>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69">
        <v>18.939703492271196</v>
      </c>
      <c r="AZ34" s="169">
        <v>20.888198668828</v>
      </c>
      <c r="BA34" s="169">
        <v>19.373522078927607</v>
      </c>
      <c r="BB34" s="169">
        <v>19.373894174886011</v>
      </c>
      <c r="BC34" s="169">
        <v>19.152814477746993</v>
      </c>
      <c r="BD34" s="169">
        <v>19.298961877070361</v>
      </c>
      <c r="BE34" s="169">
        <v>19.312937102615347</v>
      </c>
      <c r="BF34" s="169">
        <v>19.17909825118269</v>
      </c>
      <c r="BG34" s="169">
        <v>18.836377013238824</v>
      </c>
      <c r="BH34" s="169">
        <v>18.783414795117185</v>
      </c>
      <c r="BI34" s="169">
        <v>18.564984136937539</v>
      </c>
      <c r="BJ34" s="169">
        <v>17.845558764072337</v>
      </c>
      <c r="BK34" s="169">
        <v>17.971844002411093</v>
      </c>
      <c r="BL34" s="169">
        <v>17.309850921340193</v>
      </c>
      <c r="BM34" s="169">
        <v>17.732869324051858</v>
      </c>
      <c r="BN34" s="169">
        <v>17.914089182026178</v>
      </c>
      <c r="BO34" s="169">
        <v>17.092579617453168</v>
      </c>
      <c r="BP34" s="169">
        <v>18.225635485950352</v>
      </c>
      <c r="BQ34" s="169">
        <v>17.471283976559466</v>
      </c>
      <c r="BR34" s="169">
        <v>17.436773532298528</v>
      </c>
      <c r="BS34" s="169">
        <v>16.870003548315079</v>
      </c>
      <c r="BT34" s="169">
        <v>17.047716418863164</v>
      </c>
      <c r="BU34" s="169">
        <v>16.948289010960124</v>
      </c>
      <c r="BV34" s="169">
        <v>17.100545729402569</v>
      </c>
      <c r="BW34" s="169">
        <v>16.430045549576771</v>
      </c>
      <c r="BX34" s="169">
        <v>16.186790406697046</v>
      </c>
      <c r="BY34" s="169">
        <v>16.454245329415684</v>
      </c>
      <c r="BZ34" s="169">
        <v>16.543948093001191</v>
      </c>
      <c r="CA34" s="169">
        <v>15.823428964188212</v>
      </c>
      <c r="CB34" s="169">
        <v>15</v>
      </c>
      <c r="CC34" s="169">
        <v>15.27</v>
      </c>
      <c r="CD34" s="169">
        <v>15.15</v>
      </c>
      <c r="CE34" s="169">
        <v>14.97</v>
      </c>
      <c r="CF34" s="169">
        <v>15.271062825762099</v>
      </c>
      <c r="CG34" s="169">
        <v>14.83</v>
      </c>
    </row>
    <row r="35" spans="1:85">
      <c r="A35" s="238" t="s">
        <v>408</v>
      </c>
      <c r="B35" s="2"/>
      <c r="C35" s="2"/>
      <c r="D35" s="2"/>
      <c r="E35" s="2"/>
      <c r="F35" s="2"/>
      <c r="G35" s="2"/>
      <c r="H35" s="2"/>
      <c r="I35" s="2"/>
      <c r="J35" s="2"/>
      <c r="K35" s="2"/>
      <c r="L35" s="2"/>
      <c r="M35" s="2"/>
      <c r="N35" s="2"/>
      <c r="O35" s="2"/>
      <c r="P35" s="2"/>
      <c r="Q35" s="2"/>
      <c r="R35" s="2"/>
      <c r="S35" s="2"/>
      <c r="T35" s="2"/>
      <c r="U35" s="2"/>
      <c r="V35" s="2"/>
      <c r="W35" s="2"/>
      <c r="X35" s="2"/>
      <c r="Y35" s="2"/>
      <c r="Z35" s="169"/>
      <c r="AA35" s="169"/>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69">
        <v>2.0076801091270733</v>
      </c>
      <c r="AZ35" s="169">
        <v>1.6948131999545883</v>
      </c>
      <c r="BA35" s="169">
        <v>1.6025707427431475</v>
      </c>
      <c r="BB35" s="169">
        <v>1.7770972806875944</v>
      </c>
      <c r="BC35" s="169">
        <v>1.6980627717861294</v>
      </c>
      <c r="BD35" s="169">
        <v>1.5599466714603343</v>
      </c>
      <c r="BE35" s="169">
        <v>1.5252185972230325</v>
      </c>
      <c r="BF35" s="169">
        <v>1.5063555126278678</v>
      </c>
      <c r="BG35" s="169">
        <v>1.6092343813550434</v>
      </c>
      <c r="BH35" s="169">
        <v>1.4613968340209693</v>
      </c>
      <c r="BI35" s="169">
        <v>1.3827442960680756</v>
      </c>
      <c r="BJ35" s="169">
        <v>1.4173190553085555</v>
      </c>
      <c r="BK35" s="169">
        <v>1.2099971451064315</v>
      </c>
      <c r="BL35" s="169">
        <v>1.2154287016948992</v>
      </c>
      <c r="BM35" s="169">
        <v>1.0664455801990285</v>
      </c>
      <c r="BN35" s="169">
        <v>1.1103181789885239</v>
      </c>
      <c r="BO35" s="169">
        <v>1.0390282863161677</v>
      </c>
      <c r="BP35" s="169">
        <v>0.96025538394800691</v>
      </c>
      <c r="BQ35" s="169">
        <v>1.0097153860031431</v>
      </c>
      <c r="BR35" s="169">
        <v>1.0302848696711302</v>
      </c>
      <c r="BS35" s="169">
        <v>0.92718578053098966</v>
      </c>
      <c r="BT35" s="169">
        <v>0.82956674648371176</v>
      </c>
      <c r="BU35" s="169">
        <v>0.86246530120781162</v>
      </c>
      <c r="BV35" s="169">
        <v>0.75645194938847049</v>
      </c>
      <c r="BW35" s="169">
        <v>0.80178239344729696</v>
      </c>
      <c r="BX35" s="169">
        <v>0.7944795723213266</v>
      </c>
      <c r="BY35" s="169">
        <v>0.70634145649119318</v>
      </c>
      <c r="BZ35" s="169">
        <v>0.64993070969488742</v>
      </c>
      <c r="CA35" s="169">
        <v>0.75510153389130252</v>
      </c>
      <c r="CB35" s="169">
        <v>0.69</v>
      </c>
      <c r="CC35" s="169">
        <v>0.66999999999999993</v>
      </c>
      <c r="CD35" s="169">
        <v>0.68</v>
      </c>
      <c r="CE35" s="169">
        <v>0.7</v>
      </c>
      <c r="CF35" s="169">
        <v>0.66522473596801901</v>
      </c>
      <c r="CG35" s="169">
        <v>0.67</v>
      </c>
    </row>
    <row r="36" spans="1:8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row>
    <row r="37" spans="1:85" s="7" customFormat="1" ht="15.65" customHeight="1">
      <c r="A37" s="193" t="s">
        <v>193</v>
      </c>
      <c r="B37" s="195" t="s">
        <v>355</v>
      </c>
      <c r="C37" s="195" t="s">
        <v>356</v>
      </c>
      <c r="D37" s="195" t="s">
        <v>357</v>
      </c>
      <c r="E37" s="195" t="s">
        <v>358</v>
      </c>
      <c r="F37" s="195" t="s">
        <v>359</v>
      </c>
      <c r="G37" s="195" t="s">
        <v>360</v>
      </c>
      <c r="H37" s="195" t="s">
        <v>361</v>
      </c>
      <c r="I37" s="195" t="s">
        <v>362</v>
      </c>
      <c r="J37" s="195" t="s">
        <v>363</v>
      </c>
      <c r="K37" s="195" t="s">
        <v>364</v>
      </c>
      <c r="L37" s="195" t="s">
        <v>365</v>
      </c>
      <c r="M37" s="195" t="s">
        <v>366</v>
      </c>
      <c r="N37" s="195" t="s">
        <v>367</v>
      </c>
      <c r="O37" s="195" t="s">
        <v>368</v>
      </c>
      <c r="P37" s="195" t="s">
        <v>369</v>
      </c>
      <c r="Q37" s="195" t="s">
        <v>370</v>
      </c>
      <c r="R37" s="195" t="s">
        <v>371</v>
      </c>
      <c r="S37" s="195" t="s">
        <v>372</v>
      </c>
      <c r="T37" s="195" t="s">
        <v>373</v>
      </c>
      <c r="U37" s="195" t="s">
        <v>374</v>
      </c>
      <c r="V37" s="195" t="s">
        <v>375</v>
      </c>
      <c r="W37" s="195" t="s">
        <v>376</v>
      </c>
      <c r="X37" s="195" t="s">
        <v>377</v>
      </c>
      <c r="Y37" s="195" t="s">
        <v>378</v>
      </c>
      <c r="Z37" s="195" t="s">
        <v>269</v>
      </c>
      <c r="AA37" s="195" t="s">
        <v>270</v>
      </c>
      <c r="AB37" s="195" t="s">
        <v>271</v>
      </c>
      <c r="AC37" s="195" t="s">
        <v>272</v>
      </c>
      <c r="AD37" s="195" t="s">
        <v>273</v>
      </c>
      <c r="AE37" s="195" t="s">
        <v>274</v>
      </c>
      <c r="AF37" s="195" t="s">
        <v>275</v>
      </c>
      <c r="AG37" s="195" t="s">
        <v>276</v>
      </c>
      <c r="AH37" s="195" t="s">
        <v>277</v>
      </c>
      <c r="AI37" s="195" t="s">
        <v>278</v>
      </c>
      <c r="AJ37" s="195" t="s">
        <v>279</v>
      </c>
      <c r="AK37" s="195" t="s">
        <v>280</v>
      </c>
      <c r="AL37" s="195" t="s">
        <v>281</v>
      </c>
      <c r="AM37" s="195" t="s">
        <v>282</v>
      </c>
      <c r="AN37" s="195" t="s">
        <v>283</v>
      </c>
      <c r="AO37" s="195" t="s">
        <v>284</v>
      </c>
      <c r="AP37" s="195" t="s">
        <v>285</v>
      </c>
      <c r="AQ37" s="195" t="s">
        <v>286</v>
      </c>
      <c r="AR37" s="195" t="s">
        <v>287</v>
      </c>
      <c r="AS37" s="195" t="s">
        <v>288</v>
      </c>
      <c r="AT37" s="195" t="s">
        <v>289</v>
      </c>
      <c r="AU37" s="195" t="s">
        <v>290</v>
      </c>
      <c r="AV37" s="195" t="s">
        <v>291</v>
      </c>
      <c r="AW37" s="195" t="s">
        <v>292</v>
      </c>
      <c r="AX37" s="195" t="s">
        <v>293</v>
      </c>
      <c r="AY37" s="195" t="s">
        <v>294</v>
      </c>
      <c r="AZ37" s="195" t="s">
        <v>295</v>
      </c>
      <c r="BA37" s="195" t="s">
        <v>296</v>
      </c>
      <c r="BB37" s="195" t="s">
        <v>297</v>
      </c>
      <c r="BC37" s="195" t="s">
        <v>298</v>
      </c>
      <c r="BD37" s="195" t="s">
        <v>299</v>
      </c>
      <c r="BE37" s="195" t="s">
        <v>300</v>
      </c>
      <c r="BF37" s="195" t="s">
        <v>301</v>
      </c>
      <c r="BG37" s="195" t="s">
        <v>302</v>
      </c>
      <c r="BH37" s="195" t="s">
        <v>303</v>
      </c>
      <c r="BI37" s="195" t="s">
        <v>304</v>
      </c>
      <c r="BJ37" s="195" t="s">
        <v>305</v>
      </c>
      <c r="BK37" s="195" t="s">
        <v>306</v>
      </c>
      <c r="BL37" s="195" t="s">
        <v>307</v>
      </c>
      <c r="BM37" s="195" t="s">
        <v>308</v>
      </c>
      <c r="BN37" s="195" t="s">
        <v>309</v>
      </c>
      <c r="BO37" s="195" t="s">
        <v>310</v>
      </c>
      <c r="BP37" s="195" t="s">
        <v>311</v>
      </c>
      <c r="BQ37" s="195" t="s">
        <v>312</v>
      </c>
      <c r="BR37" s="195" t="s">
        <v>313</v>
      </c>
      <c r="BS37" s="195" t="s">
        <v>379</v>
      </c>
      <c r="BT37" s="195" t="s">
        <v>380</v>
      </c>
      <c r="BU37" s="195" t="s">
        <v>381</v>
      </c>
      <c r="BV37" s="195" t="s">
        <v>317</v>
      </c>
      <c r="BW37" s="195" t="s">
        <v>318</v>
      </c>
      <c r="BX37" s="195" t="s">
        <v>319</v>
      </c>
      <c r="BY37" s="195" t="s">
        <v>320</v>
      </c>
      <c r="BZ37" s="195" t="s">
        <v>321</v>
      </c>
      <c r="CA37" s="195" t="s">
        <v>322</v>
      </c>
      <c r="CB37" s="195" t="s">
        <v>323</v>
      </c>
      <c r="CC37" s="195" t="s">
        <v>324</v>
      </c>
      <c r="CD37" s="195" t="s">
        <v>325</v>
      </c>
      <c r="CE37" s="195" t="s">
        <v>326</v>
      </c>
      <c r="CF37" s="195" t="s">
        <v>327</v>
      </c>
      <c r="CG37" s="195" t="s">
        <v>328</v>
      </c>
    </row>
    <row r="38" spans="1:85" ht="15.65" customHeight="1">
      <c r="A38" s="36" t="s">
        <v>83</v>
      </c>
      <c r="B38" s="20"/>
      <c r="C38" s="20"/>
      <c r="D38" s="20"/>
      <c r="E38" s="20"/>
      <c r="F38" s="20"/>
      <c r="G38" s="20"/>
      <c r="H38" s="20"/>
      <c r="I38" s="20"/>
      <c r="J38" s="20"/>
      <c r="K38" s="20"/>
      <c r="L38" s="20"/>
      <c r="M38" s="20"/>
      <c r="N38" s="20"/>
      <c r="O38" s="20"/>
      <c r="P38" s="20"/>
      <c r="Q38" s="20"/>
      <c r="R38" s="20"/>
      <c r="S38" s="20"/>
      <c r="T38" s="20"/>
      <c r="U38" s="20"/>
      <c r="V38" s="20"/>
      <c r="W38" s="20"/>
      <c r="X38" s="20"/>
      <c r="Y38" s="20"/>
      <c r="Z38" s="177"/>
      <c r="AA38" s="177"/>
      <c r="AB38" s="177"/>
      <c r="AC38" s="177"/>
      <c r="AD38" s="177"/>
      <c r="AE38" s="177"/>
      <c r="AF38" s="177"/>
      <c r="AG38" s="177"/>
      <c r="AH38" s="177"/>
      <c r="AI38" s="177"/>
      <c r="AJ38" s="177"/>
      <c r="AK38" s="177"/>
      <c r="AL38" s="177"/>
      <c r="AM38" s="177"/>
      <c r="AN38" s="177"/>
      <c r="AO38" s="177"/>
      <c r="AP38" s="178">
        <v>0.4536</v>
      </c>
      <c r="AQ38" s="178">
        <v>0.46750000000000003</v>
      </c>
      <c r="AR38" s="178">
        <v>0.45519999999999999</v>
      </c>
      <c r="AS38" s="178">
        <v>0.44779999999999998</v>
      </c>
      <c r="AT38" s="178">
        <v>0.44869999999999999</v>
      </c>
      <c r="AU38" s="178">
        <v>0.46110000000000001</v>
      </c>
      <c r="AV38" s="178">
        <v>0.44540000000000002</v>
      </c>
      <c r="AW38" s="178">
        <v>0.439</v>
      </c>
      <c r="AX38" s="178">
        <v>0.43830000000000002</v>
      </c>
      <c r="AY38" s="178">
        <v>0.43990000000000001</v>
      </c>
      <c r="AZ38" s="178">
        <v>0.42330000000000001</v>
      </c>
      <c r="BA38" s="178">
        <v>0.42199999999999999</v>
      </c>
      <c r="BB38" s="178">
        <v>0.41749999999999998</v>
      </c>
      <c r="BC38" s="178">
        <v>0.42009999999999997</v>
      </c>
      <c r="BD38" s="178">
        <v>0.40379999999999999</v>
      </c>
      <c r="BE38" s="178">
        <v>0.41310000000000002</v>
      </c>
      <c r="BF38" s="178">
        <v>0.41270000000000001</v>
      </c>
      <c r="BG38" s="178">
        <v>0.41249999999999998</v>
      </c>
      <c r="BH38" s="178">
        <v>0.40260000000000001</v>
      </c>
      <c r="BI38" s="178">
        <v>0.40339999999999998</v>
      </c>
      <c r="BJ38" s="178">
        <v>0.40498598290688448</v>
      </c>
      <c r="BK38" s="178">
        <v>0.41857392296957613</v>
      </c>
      <c r="BL38" s="178">
        <v>0.39232786320837626</v>
      </c>
      <c r="BM38" s="178">
        <v>0.38517783894210561</v>
      </c>
      <c r="BN38" s="178">
        <v>0.37667076669006344</v>
      </c>
      <c r="BO38" s="178">
        <v>0.35955274426519179</v>
      </c>
      <c r="BP38" s="178">
        <v>0.35072178937128329</v>
      </c>
      <c r="BQ38" s="178">
        <v>0.3503702695605026</v>
      </c>
      <c r="BR38" s="178">
        <v>0.3374526206737587</v>
      </c>
      <c r="BS38" s="178">
        <v>0.33685030629000751</v>
      </c>
      <c r="BT38" s="178">
        <v>0.32759783566600192</v>
      </c>
      <c r="BU38" s="178">
        <v>0.33412774804876849</v>
      </c>
      <c r="BV38" s="178">
        <v>0.34010000000000001</v>
      </c>
      <c r="BW38" s="164">
        <v>0.33900000000000002</v>
      </c>
      <c r="BX38" s="165">
        <v>0.32900000000000001</v>
      </c>
      <c r="BY38" s="165">
        <v>0.32200000000000001</v>
      </c>
      <c r="BZ38" s="165">
        <v>0.32379999999999998</v>
      </c>
      <c r="CA38" s="86">
        <v>0.32641925709416947</v>
      </c>
      <c r="CB38" s="86">
        <v>0.34273803988416501</v>
      </c>
      <c r="CC38" s="86">
        <v>0.34068332751901298</v>
      </c>
      <c r="CD38" s="86">
        <v>0.329941956823458</v>
      </c>
      <c r="CE38" s="86">
        <v>0.33822724052903802</v>
      </c>
      <c r="CF38" s="86">
        <v>0.33029999999999998</v>
      </c>
      <c r="CG38" s="86">
        <v>0.31900000000000001</v>
      </c>
    </row>
    <row r="39" spans="1:85" ht="15.65" customHeight="1">
      <c r="A39" s="5" t="s">
        <v>108</v>
      </c>
      <c r="B39" s="5"/>
      <c r="C39" s="5"/>
      <c r="D39" s="5"/>
      <c r="E39" s="5"/>
      <c r="F39" s="5"/>
      <c r="G39" s="5"/>
      <c r="H39" s="5"/>
      <c r="I39" s="5"/>
      <c r="J39" s="5"/>
      <c r="K39" s="5"/>
      <c r="L39" s="5"/>
      <c r="M39" s="5"/>
      <c r="N39" s="5"/>
      <c r="O39" s="5"/>
      <c r="P39" s="5"/>
      <c r="Q39" s="5"/>
      <c r="R39" s="5"/>
      <c r="S39" s="5"/>
      <c r="T39" s="5"/>
      <c r="U39" s="5"/>
      <c r="V39" s="5"/>
      <c r="W39" s="5"/>
      <c r="X39" s="5"/>
      <c r="Y39" s="5"/>
      <c r="Z39" s="173"/>
      <c r="AA39" s="173"/>
      <c r="AB39" s="173"/>
      <c r="AC39" s="173"/>
      <c r="AD39" s="173"/>
      <c r="AE39" s="173"/>
      <c r="AF39" s="173"/>
      <c r="AG39" s="173"/>
      <c r="AH39" s="173"/>
      <c r="AI39" s="173"/>
      <c r="AJ39" s="173"/>
      <c r="AK39" s="173"/>
      <c r="AL39" s="173"/>
      <c r="AM39" s="173"/>
      <c r="AN39" s="173"/>
      <c r="AO39" s="173"/>
      <c r="AP39" s="178">
        <v>0.14499999999999999</v>
      </c>
      <c r="AQ39" s="178">
        <v>0.14330000000000001</v>
      </c>
      <c r="AR39" s="178">
        <v>0.14430000000000001</v>
      </c>
      <c r="AS39" s="178">
        <v>0.1464</v>
      </c>
      <c r="AT39" s="178">
        <v>0.14710000000000001</v>
      </c>
      <c r="AU39" s="178">
        <v>0.14319999999999999</v>
      </c>
      <c r="AV39" s="178">
        <v>0.14910000000000001</v>
      </c>
      <c r="AW39" s="178">
        <v>0.1484</v>
      </c>
      <c r="AX39" s="178">
        <v>0.14729999999999999</v>
      </c>
      <c r="AY39" s="178">
        <v>0.14849999999999999</v>
      </c>
      <c r="AZ39" s="178">
        <v>0.1573</v>
      </c>
      <c r="BA39" s="178">
        <v>0.1578</v>
      </c>
      <c r="BB39" s="178">
        <v>0.15939999999999999</v>
      </c>
      <c r="BC39" s="178">
        <v>0.157</v>
      </c>
      <c r="BD39" s="178">
        <v>0.16400000000000001</v>
      </c>
      <c r="BE39" s="178">
        <v>0.1618</v>
      </c>
      <c r="BF39" s="178">
        <v>0.17030000000000001</v>
      </c>
      <c r="BG39" s="178">
        <v>0.16900000000000001</v>
      </c>
      <c r="BH39" s="178">
        <v>0.1694</v>
      </c>
      <c r="BI39" s="178">
        <v>0.17280000000000001</v>
      </c>
      <c r="BJ39" s="178">
        <v>0.17696072501432389</v>
      </c>
      <c r="BK39" s="178">
        <v>0.17388237038036689</v>
      </c>
      <c r="BL39" s="178">
        <v>0.17796221817920441</v>
      </c>
      <c r="BM39" s="178">
        <v>0.1814211158672325</v>
      </c>
      <c r="BN39" s="178">
        <v>0.18195208761685713</v>
      </c>
      <c r="BO39" s="178">
        <v>0.18317736922431266</v>
      </c>
      <c r="BP39" s="178">
        <v>0.19034049858680976</v>
      </c>
      <c r="BQ39" s="178">
        <v>0.19281212795488822</v>
      </c>
      <c r="BR39" s="178">
        <v>0.19521544105517702</v>
      </c>
      <c r="BS39" s="178">
        <v>0.19597005006632592</v>
      </c>
      <c r="BT39" s="178">
        <v>0.19989601574882709</v>
      </c>
      <c r="BU39" s="178">
        <v>0.19455027488762663</v>
      </c>
      <c r="BV39" s="178">
        <v>0.18720000000000001</v>
      </c>
      <c r="BW39" s="164">
        <v>0.1817</v>
      </c>
      <c r="BX39" s="165">
        <v>0.17549999999999999</v>
      </c>
      <c r="BY39" s="165">
        <v>0.17780000000000001</v>
      </c>
      <c r="BZ39" s="165">
        <v>0.1817</v>
      </c>
      <c r="CA39" s="86">
        <v>0.17628637366481778</v>
      </c>
      <c r="CB39" s="86">
        <v>0.171839917600455</v>
      </c>
      <c r="CC39" s="86">
        <v>0.16954005428414601</v>
      </c>
      <c r="CD39" s="86">
        <v>0.168671457431983</v>
      </c>
      <c r="CE39" s="86">
        <v>0.16229781555471401</v>
      </c>
      <c r="CF39" s="86">
        <v>0.16039999999999999</v>
      </c>
      <c r="CG39" s="86">
        <v>0.1653</v>
      </c>
    </row>
    <row r="40" spans="1:85" ht="15.65" customHeight="1">
      <c r="A40" s="5" t="s">
        <v>46</v>
      </c>
      <c r="B40" s="5"/>
      <c r="C40" s="5"/>
      <c r="D40" s="5"/>
      <c r="E40" s="5"/>
      <c r="F40" s="5"/>
      <c r="G40" s="5"/>
      <c r="H40" s="5"/>
      <c r="I40" s="5"/>
      <c r="J40" s="5"/>
      <c r="K40" s="5"/>
      <c r="L40" s="5"/>
      <c r="M40" s="5"/>
      <c r="N40" s="5"/>
      <c r="O40" s="5"/>
      <c r="P40" s="5"/>
      <c r="Q40" s="5"/>
      <c r="R40" s="5"/>
      <c r="S40" s="5"/>
      <c r="T40" s="5"/>
      <c r="U40" s="5"/>
      <c r="V40" s="5"/>
      <c r="W40" s="5"/>
      <c r="X40" s="5"/>
      <c r="Y40" s="5"/>
      <c r="Z40" s="173"/>
      <c r="AA40" s="173"/>
      <c r="AB40" s="173"/>
      <c r="AC40" s="173"/>
      <c r="AD40" s="173"/>
      <c r="AE40" s="173"/>
      <c r="AF40" s="173"/>
      <c r="AG40" s="173"/>
      <c r="AH40" s="173"/>
      <c r="AI40" s="173"/>
      <c r="AJ40" s="173"/>
      <c r="AK40" s="173"/>
      <c r="AL40" s="173"/>
      <c r="AM40" s="173"/>
      <c r="AN40" s="173"/>
      <c r="AO40" s="173"/>
      <c r="AP40" s="178">
        <v>0.13159999999999999</v>
      </c>
      <c r="AQ40" s="178">
        <v>0.1275</v>
      </c>
      <c r="AR40" s="178">
        <v>0.12870000000000001</v>
      </c>
      <c r="AS40" s="178">
        <v>0.13100000000000001</v>
      </c>
      <c r="AT40" s="178">
        <v>0.1263</v>
      </c>
      <c r="AU40" s="178">
        <v>0.1171</v>
      </c>
      <c r="AV40" s="178">
        <v>0.1215</v>
      </c>
      <c r="AW40" s="178">
        <v>0.1336</v>
      </c>
      <c r="AX40" s="178">
        <v>0.1368</v>
      </c>
      <c r="AY40" s="178">
        <v>0.13189999999999999</v>
      </c>
      <c r="AZ40" s="178">
        <v>0.13519999999999999</v>
      </c>
      <c r="BA40" s="178">
        <v>0.129</v>
      </c>
      <c r="BB40" s="178">
        <v>0.12559999999999999</v>
      </c>
      <c r="BC40" s="178">
        <v>0.13139999999999999</v>
      </c>
      <c r="BD40" s="178">
        <v>0.13089999999999999</v>
      </c>
      <c r="BE40" s="178">
        <v>0.1313</v>
      </c>
      <c r="BF40" s="178">
        <v>0.1333</v>
      </c>
      <c r="BG40" s="178">
        <v>0.13589999999999999</v>
      </c>
      <c r="BH40" s="178">
        <v>0.14169999999999999</v>
      </c>
      <c r="BI40" s="178">
        <v>0.1429</v>
      </c>
      <c r="BJ40" s="178">
        <v>0.14129349896024498</v>
      </c>
      <c r="BK40" s="178">
        <v>0.13900000000000001</v>
      </c>
      <c r="BL40" s="178">
        <v>0.14151031935202285</v>
      </c>
      <c r="BM40" s="178">
        <v>0.14325885768029131</v>
      </c>
      <c r="BN40" s="178">
        <v>0.14192108377004939</v>
      </c>
      <c r="BO40" s="178">
        <v>0.15018327047462307</v>
      </c>
      <c r="BP40" s="178">
        <v>0.1484455327480271</v>
      </c>
      <c r="BQ40" s="178">
        <v>0.14821030499456964</v>
      </c>
      <c r="BR40" s="178">
        <v>0.15362750604166811</v>
      </c>
      <c r="BS40" s="178">
        <v>0.14970629709664349</v>
      </c>
      <c r="BT40" s="178">
        <v>0.14693059012758858</v>
      </c>
      <c r="BU40" s="178">
        <v>0.15122489625697824</v>
      </c>
      <c r="BV40" s="178">
        <v>0.14699999999999999</v>
      </c>
      <c r="BW40" s="164">
        <v>0.13930000000000001</v>
      </c>
      <c r="BX40" s="165">
        <v>0.14180000000000001</v>
      </c>
      <c r="BY40" s="165">
        <v>0.15329999999999999</v>
      </c>
      <c r="BZ40" s="165">
        <v>0.14360000000000001</v>
      </c>
      <c r="CA40" s="86">
        <v>0.14648775836093508</v>
      </c>
      <c r="CB40" s="86">
        <v>0.14573234534812601</v>
      </c>
      <c r="CC40" s="86">
        <v>0.14823860245016199</v>
      </c>
      <c r="CD40" s="86">
        <v>0.15782535001884701</v>
      </c>
      <c r="CE40" s="86">
        <v>0.15466064116003</v>
      </c>
      <c r="CF40" s="86">
        <v>0.15570000000000001</v>
      </c>
      <c r="CG40" s="86">
        <v>0.1646</v>
      </c>
    </row>
    <row r="41" spans="1:85" ht="15.65" customHeight="1">
      <c r="A41" s="5" t="s">
        <v>409</v>
      </c>
      <c r="B41" s="5"/>
      <c r="C41" s="5"/>
      <c r="D41" s="5"/>
      <c r="E41" s="5"/>
      <c r="F41" s="5"/>
      <c r="G41" s="5"/>
      <c r="H41" s="5"/>
      <c r="I41" s="5"/>
      <c r="J41" s="5"/>
      <c r="K41" s="5"/>
      <c r="L41" s="5"/>
      <c r="M41" s="5"/>
      <c r="N41" s="5"/>
      <c r="O41" s="5"/>
      <c r="P41" s="5"/>
      <c r="Q41" s="5"/>
      <c r="R41" s="5"/>
      <c r="S41" s="5"/>
      <c r="T41" s="5"/>
      <c r="U41" s="5"/>
      <c r="V41" s="5"/>
      <c r="W41" s="5"/>
      <c r="X41" s="5"/>
      <c r="Y41" s="5"/>
      <c r="Z41" s="173"/>
      <c r="AA41" s="173"/>
      <c r="AB41" s="173"/>
      <c r="AC41" s="173"/>
      <c r="AD41" s="173"/>
      <c r="AE41" s="173"/>
      <c r="AF41" s="173"/>
      <c r="AG41" s="173"/>
      <c r="AH41" s="173"/>
      <c r="AI41" s="173"/>
      <c r="AJ41" s="173"/>
      <c r="AK41" s="173"/>
      <c r="AL41" s="173"/>
      <c r="AM41" s="173"/>
      <c r="AN41" s="173"/>
      <c r="AO41" s="173"/>
      <c r="AP41" s="178">
        <v>3.2099999999999997E-2</v>
      </c>
      <c r="AQ41" s="178">
        <v>3.44E-2</v>
      </c>
      <c r="AR41" s="178">
        <v>3.7100000000000001E-2</v>
      </c>
      <c r="AS41" s="178">
        <v>4.0399999999999998E-2</v>
      </c>
      <c r="AT41" s="178">
        <v>4.4299999999999999E-2</v>
      </c>
      <c r="AU41" s="178">
        <v>4.7600000000000003E-2</v>
      </c>
      <c r="AV41" s="178">
        <v>4.7399999999999998E-2</v>
      </c>
      <c r="AW41" s="178">
        <v>4.9399999999999999E-2</v>
      </c>
      <c r="AX41" s="178">
        <v>5.2999999999999999E-2</v>
      </c>
      <c r="AY41" s="178">
        <v>5.4399999999999997E-2</v>
      </c>
      <c r="AZ41" s="178">
        <v>5.7299999999999997E-2</v>
      </c>
      <c r="BA41" s="178">
        <v>6.0499999999999998E-2</v>
      </c>
      <c r="BB41" s="178">
        <v>6.2600000000000003E-2</v>
      </c>
      <c r="BC41" s="178">
        <v>6.3299999999999995E-2</v>
      </c>
      <c r="BD41" s="178">
        <v>6.4799999999999996E-2</v>
      </c>
      <c r="BE41" s="178">
        <v>6.6000000000000003E-2</v>
      </c>
      <c r="BF41" s="178">
        <v>6.6600000000000006E-2</v>
      </c>
      <c r="BG41" s="178">
        <v>6.8500000000000005E-2</v>
      </c>
      <c r="BH41" s="178">
        <v>6.9800000000000001E-2</v>
      </c>
      <c r="BI41" s="178">
        <v>7.0900000000000005E-2</v>
      </c>
      <c r="BJ41" s="178">
        <v>7.342504848856149E-2</v>
      </c>
      <c r="BK41" s="178">
        <v>7.2907221345861833E-2</v>
      </c>
      <c r="BL41" s="178">
        <v>7.6008930199841535E-2</v>
      </c>
      <c r="BM41" s="178">
        <v>7.718824925516754E-2</v>
      </c>
      <c r="BN41" s="178">
        <v>7.8877862846846669E-2</v>
      </c>
      <c r="BO41" s="178">
        <v>8.1820227995314077E-2</v>
      </c>
      <c r="BP41" s="178">
        <v>8.1958457337658649E-2</v>
      </c>
      <c r="BQ41" s="178">
        <v>8.2314773255064366E-2</v>
      </c>
      <c r="BR41" s="178">
        <v>8.5904902334448266E-2</v>
      </c>
      <c r="BS41" s="178">
        <v>8.7193423838480985E-2</v>
      </c>
      <c r="BT41" s="178">
        <v>8.7809565674822176E-2</v>
      </c>
      <c r="BU41" s="178">
        <v>8.4929046608924488E-2</v>
      </c>
      <c r="BV41" s="178">
        <v>8.14E-2</v>
      </c>
      <c r="BW41" s="164">
        <v>7.9600000000000004E-2</v>
      </c>
      <c r="BX41" s="165">
        <v>8.1699999999999995E-2</v>
      </c>
      <c r="BY41" s="165">
        <v>8.14E-2</v>
      </c>
      <c r="BZ41" s="165">
        <v>8.5199999999999998E-2</v>
      </c>
      <c r="CA41" s="86">
        <v>8.5829717361741983E-2</v>
      </c>
      <c r="CB41" s="86">
        <v>8.6548418535627294E-2</v>
      </c>
      <c r="CC41" s="86">
        <v>8.6167716322077204E-2</v>
      </c>
      <c r="CD41" s="86">
        <v>8.6400000000000005E-2</v>
      </c>
      <c r="CE41" s="86">
        <v>8.7863376456526504E-2</v>
      </c>
      <c r="CF41" s="86">
        <v>8.9899999999999994E-2</v>
      </c>
      <c r="CG41" s="86">
        <v>9.4799999999999995E-2</v>
      </c>
    </row>
    <row r="42" spans="1:85" ht="15.65" customHeight="1">
      <c r="A42" s="5" t="s">
        <v>909</v>
      </c>
      <c r="B42" s="5"/>
      <c r="C42" s="5"/>
      <c r="D42" s="5"/>
      <c r="E42" s="5"/>
      <c r="F42" s="5"/>
      <c r="G42" s="5"/>
      <c r="H42" s="5"/>
      <c r="I42" s="5"/>
      <c r="J42" s="5"/>
      <c r="K42" s="5"/>
      <c r="L42" s="5"/>
      <c r="M42" s="5"/>
      <c r="N42" s="5"/>
      <c r="O42" s="5"/>
      <c r="P42" s="5"/>
      <c r="Q42" s="5"/>
      <c r="R42" s="5"/>
      <c r="S42" s="5"/>
      <c r="T42" s="5"/>
      <c r="U42" s="5"/>
      <c r="V42" s="5"/>
      <c r="W42" s="5"/>
      <c r="X42" s="5"/>
      <c r="Y42" s="5"/>
      <c r="Z42" s="173"/>
      <c r="AA42" s="173"/>
      <c r="AB42" s="173"/>
      <c r="AC42" s="173"/>
      <c r="AD42" s="173"/>
      <c r="AE42" s="173"/>
      <c r="AF42" s="173"/>
      <c r="AG42" s="173"/>
      <c r="AH42" s="173"/>
      <c r="AI42" s="173"/>
      <c r="AJ42" s="173"/>
      <c r="AK42" s="173"/>
      <c r="AL42" s="173"/>
      <c r="AM42" s="173"/>
      <c r="AN42" s="173"/>
      <c r="AO42" s="173"/>
      <c r="AP42" s="178">
        <v>6.5699999999999995E-2</v>
      </c>
      <c r="AQ42" s="178">
        <v>6.3E-2</v>
      </c>
      <c r="AR42" s="178">
        <v>5.8999999999999997E-2</v>
      </c>
      <c r="AS42" s="178">
        <v>5.7299999999999997E-2</v>
      </c>
      <c r="AT42" s="178">
        <v>5.7799999999999997E-2</v>
      </c>
      <c r="AU42" s="178">
        <v>5.6899999999999999E-2</v>
      </c>
      <c r="AV42" s="178">
        <v>5.6599999999999998E-2</v>
      </c>
      <c r="AW42" s="178">
        <v>5.2999999999999999E-2</v>
      </c>
      <c r="AX42" s="178">
        <v>5.1400000000000001E-2</v>
      </c>
      <c r="AY42" s="178">
        <v>5.3199999999999997E-2</v>
      </c>
      <c r="AZ42" s="178">
        <v>5.0500000000000003E-2</v>
      </c>
      <c r="BA42" s="178">
        <v>5.0200000000000002E-2</v>
      </c>
      <c r="BB42" s="178">
        <v>4.99E-2</v>
      </c>
      <c r="BC42" s="178">
        <v>4.6699999999999998E-2</v>
      </c>
      <c r="BD42" s="178">
        <v>4.8599999999999997E-2</v>
      </c>
      <c r="BE42" s="178">
        <v>5.11E-2</v>
      </c>
      <c r="BF42" s="178">
        <v>4.8300000000000003E-2</v>
      </c>
      <c r="BG42" s="178">
        <v>4.7500000000000001E-2</v>
      </c>
      <c r="BH42" s="178">
        <v>4.3400000000000001E-2</v>
      </c>
      <c r="BI42" s="178">
        <v>4.2700000000000002E-2</v>
      </c>
      <c r="BJ42" s="178">
        <v>4.6020375462987206E-2</v>
      </c>
      <c r="BK42" s="178">
        <v>4.3619217182473281E-2</v>
      </c>
      <c r="BL42" s="178">
        <v>4.4995530755154771E-2</v>
      </c>
      <c r="BM42" s="178">
        <v>4.3637365268935906E-2</v>
      </c>
      <c r="BN42" s="178">
        <v>4.2358613777821935E-2</v>
      </c>
      <c r="BO42" s="178">
        <v>4.1649254806711285E-2</v>
      </c>
      <c r="BP42" s="178">
        <v>3.9226842122991837E-2</v>
      </c>
      <c r="BQ42" s="178">
        <v>3.7497723473411265E-2</v>
      </c>
      <c r="BR42" s="178">
        <v>3.9113039364598735E-2</v>
      </c>
      <c r="BS42" s="178">
        <v>3.8615085540115543E-2</v>
      </c>
      <c r="BT42" s="178">
        <v>4.1109784941239721E-2</v>
      </c>
      <c r="BU42" s="178">
        <v>3.9932577434636109E-2</v>
      </c>
      <c r="BV42" s="178">
        <v>3.9399999999999998E-2</v>
      </c>
      <c r="BW42" s="164">
        <v>3.49E-2</v>
      </c>
      <c r="BX42" s="165">
        <v>3.5499999999999997E-2</v>
      </c>
      <c r="BY42" s="165">
        <v>3.4099999999999998E-2</v>
      </c>
      <c r="BZ42" s="165">
        <v>2.4899999999999999E-2</v>
      </c>
      <c r="CA42" s="86">
        <v>2.6240950666674191E-2</v>
      </c>
      <c r="CB42" s="89">
        <v>2.9275302197524201E-2</v>
      </c>
      <c r="CC42" s="89">
        <v>2.5151410148836501E-2</v>
      </c>
      <c r="CD42" s="89">
        <v>2.88330596573191E-2</v>
      </c>
      <c r="CE42" s="89">
        <v>2.83283070460255E-2</v>
      </c>
      <c r="CF42" s="171"/>
      <c r="CG42" s="171"/>
    </row>
    <row r="43" spans="1:85" ht="15.65" customHeight="1">
      <c r="A43" s="5" t="s">
        <v>159</v>
      </c>
      <c r="B43" s="5"/>
      <c r="C43" s="5"/>
      <c r="D43" s="5"/>
      <c r="E43" s="5"/>
      <c r="F43" s="5"/>
      <c r="G43" s="5"/>
      <c r="H43" s="5"/>
      <c r="I43" s="5"/>
      <c r="J43" s="5"/>
      <c r="K43" s="5"/>
      <c r="L43" s="5"/>
      <c r="M43" s="5"/>
      <c r="N43" s="5"/>
      <c r="O43" s="5"/>
      <c r="P43" s="5"/>
      <c r="Q43" s="5"/>
      <c r="R43" s="5"/>
      <c r="S43" s="5"/>
      <c r="T43" s="5"/>
      <c r="U43" s="5"/>
      <c r="V43" s="5"/>
      <c r="W43" s="5"/>
      <c r="X43" s="5"/>
      <c r="Y43" s="5"/>
      <c r="Z43" s="173"/>
      <c r="AA43" s="173"/>
      <c r="AB43" s="173"/>
      <c r="AC43" s="173"/>
      <c r="AD43" s="173"/>
      <c r="AE43" s="173"/>
      <c r="AF43" s="173"/>
      <c r="AG43" s="173"/>
      <c r="AH43" s="173"/>
      <c r="AI43" s="173"/>
      <c r="AJ43" s="173"/>
      <c r="AK43" s="173"/>
      <c r="AL43" s="173"/>
      <c r="AM43" s="173"/>
      <c r="AN43" s="173"/>
      <c r="AO43" s="173"/>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1"/>
      <c r="BS43" s="171"/>
      <c r="BT43" s="171"/>
      <c r="BU43" s="171"/>
      <c r="BV43" s="171"/>
      <c r="BW43" s="164">
        <v>2.81E-2</v>
      </c>
      <c r="BX43" s="165">
        <v>2.8799999999999999E-2</v>
      </c>
      <c r="BY43" s="165">
        <v>3.1899999999999998E-2</v>
      </c>
      <c r="BZ43" s="165">
        <v>3.2599999999999997E-2</v>
      </c>
      <c r="CA43" s="86">
        <v>3.1006133515401501E-2</v>
      </c>
      <c r="CB43" s="86">
        <v>2.8605984754318001E-2</v>
      </c>
      <c r="CC43" s="86">
        <v>2.9709551500491801E-2</v>
      </c>
      <c r="CD43" s="86">
        <v>3.1363282482382598E-2</v>
      </c>
      <c r="CE43" s="86">
        <v>3.0469632900662499E-2</v>
      </c>
      <c r="CF43" s="86">
        <v>3.1E-2</v>
      </c>
      <c r="CG43" s="86">
        <v>0.03</v>
      </c>
    </row>
    <row r="44" spans="1:85" ht="15.65" customHeight="1">
      <c r="A44" s="5" t="s">
        <v>410</v>
      </c>
      <c r="B44" s="5"/>
      <c r="C44" s="5"/>
      <c r="D44" s="5"/>
      <c r="E44" s="5"/>
      <c r="F44" s="5"/>
      <c r="G44" s="5"/>
      <c r="H44" s="5"/>
      <c r="I44" s="5"/>
      <c r="J44" s="5"/>
      <c r="K44" s="5"/>
      <c r="L44" s="5"/>
      <c r="M44" s="5"/>
      <c r="N44" s="5"/>
      <c r="O44" s="5"/>
      <c r="P44" s="5"/>
      <c r="Q44" s="5"/>
      <c r="R44" s="5"/>
      <c r="S44" s="5"/>
      <c r="T44" s="5"/>
      <c r="U44" s="5"/>
      <c r="V44" s="5"/>
      <c r="W44" s="5"/>
      <c r="X44" s="5"/>
      <c r="Y44" s="5"/>
      <c r="Z44" s="173"/>
      <c r="AA44" s="173"/>
      <c r="AB44" s="173"/>
      <c r="AC44" s="173"/>
      <c r="AD44" s="173"/>
      <c r="AE44" s="173"/>
      <c r="AF44" s="173"/>
      <c r="AG44" s="173"/>
      <c r="AH44" s="173"/>
      <c r="AI44" s="173"/>
      <c r="AJ44" s="173"/>
      <c r="AK44" s="173"/>
      <c r="AL44" s="173"/>
      <c r="AM44" s="173"/>
      <c r="AN44" s="173"/>
      <c r="AO44" s="173"/>
      <c r="AP44" s="178">
        <v>2.0500000000000001E-2</v>
      </c>
      <c r="AQ44" s="178">
        <v>0</v>
      </c>
      <c r="AR44" s="178">
        <v>2.1999999999999999E-2</v>
      </c>
      <c r="AS44" s="178">
        <v>2.0899999999999998E-2</v>
      </c>
      <c r="AT44" s="178">
        <v>2.0199999999999999E-2</v>
      </c>
      <c r="AU44" s="178">
        <v>0</v>
      </c>
      <c r="AV44" s="178">
        <v>0</v>
      </c>
      <c r="AW44" s="178">
        <v>0</v>
      </c>
      <c r="AX44" s="178">
        <v>0</v>
      </c>
      <c r="AY44" s="178">
        <v>0</v>
      </c>
      <c r="AZ44" s="178">
        <v>0</v>
      </c>
      <c r="BA44" s="178">
        <v>0</v>
      </c>
      <c r="BB44" s="178">
        <v>0</v>
      </c>
      <c r="BC44" s="178">
        <v>0</v>
      </c>
      <c r="BD44" s="178">
        <v>0</v>
      </c>
      <c r="BE44" s="178">
        <v>0</v>
      </c>
      <c r="BF44" s="178">
        <v>0</v>
      </c>
      <c r="BG44" s="178">
        <v>0</v>
      </c>
      <c r="BH44" s="178">
        <v>0</v>
      </c>
      <c r="BI44" s="178">
        <v>0</v>
      </c>
      <c r="BJ44" s="178">
        <v>0</v>
      </c>
      <c r="BK44" s="178">
        <v>0</v>
      </c>
      <c r="BL44" s="178">
        <v>0</v>
      </c>
      <c r="BM44" s="178">
        <v>0</v>
      </c>
      <c r="BN44" s="178">
        <v>0</v>
      </c>
      <c r="BO44" s="178">
        <v>0</v>
      </c>
      <c r="BP44" s="178">
        <v>2.1258617514680687E-2</v>
      </c>
      <c r="BQ44" s="178">
        <v>2.3151706161028636E-2</v>
      </c>
      <c r="BR44" s="178">
        <v>2.4876847465937421E-2</v>
      </c>
      <c r="BS44" s="178">
        <v>2.7178480949698779E-2</v>
      </c>
      <c r="BT44" s="178">
        <v>2.5916157727927751E-2</v>
      </c>
      <c r="BU44" s="178">
        <v>2.4594436074562478E-2</v>
      </c>
      <c r="BV44" s="178">
        <v>2.6200000000000001E-2</v>
      </c>
      <c r="BW44" s="164">
        <v>2.5700000000000001E-2</v>
      </c>
      <c r="BX44" s="165">
        <v>2.7199999999999998E-2</v>
      </c>
      <c r="BY44" s="165">
        <v>2.7400000000000001E-2</v>
      </c>
      <c r="BZ44" s="165">
        <v>2.86E-2</v>
      </c>
      <c r="CA44" s="86">
        <v>2.9589838790676153E-2</v>
      </c>
      <c r="CB44" s="86">
        <v>2.90335654174101E-2</v>
      </c>
      <c r="CC44" s="86">
        <v>2.9186318675986998E-2</v>
      </c>
      <c r="CD44" s="86">
        <v>3.1363282482382598E-2</v>
      </c>
      <c r="CE44" s="86">
        <v>3.0246644080193199E-2</v>
      </c>
      <c r="CF44" s="86">
        <v>3.04E-2</v>
      </c>
      <c r="CG44" s="86">
        <v>3.2399999999999998E-2</v>
      </c>
    </row>
    <row r="45" spans="1:85" ht="15.65" customHeight="1">
      <c r="A45" s="5" t="s">
        <v>21</v>
      </c>
      <c r="B45" s="5"/>
      <c r="C45" s="5"/>
      <c r="D45" s="5"/>
      <c r="E45" s="5"/>
      <c r="F45" s="5"/>
      <c r="G45" s="5"/>
      <c r="H45" s="5"/>
      <c r="I45" s="5"/>
      <c r="J45" s="5"/>
      <c r="K45" s="5"/>
      <c r="L45" s="5"/>
      <c r="M45" s="5"/>
      <c r="N45" s="5"/>
      <c r="O45" s="5"/>
      <c r="P45" s="5"/>
      <c r="Q45" s="5"/>
      <c r="R45" s="5"/>
      <c r="S45" s="5"/>
      <c r="T45" s="5"/>
      <c r="U45" s="5"/>
      <c r="V45" s="5"/>
      <c r="W45" s="5"/>
      <c r="X45" s="5"/>
      <c r="Y45" s="5"/>
      <c r="Z45" s="173"/>
      <c r="AA45" s="173"/>
      <c r="AB45" s="173"/>
      <c r="AC45" s="173"/>
      <c r="AD45" s="173"/>
      <c r="AE45" s="173"/>
      <c r="AF45" s="173"/>
      <c r="AG45" s="173"/>
      <c r="AH45" s="173"/>
      <c r="AI45" s="173"/>
      <c r="AJ45" s="173"/>
      <c r="AK45" s="173"/>
      <c r="AL45" s="173"/>
      <c r="AM45" s="173"/>
      <c r="AN45" s="173"/>
      <c r="AO45" s="173"/>
      <c r="AP45" s="219">
        <v>2.0199999999999999E-2</v>
      </c>
      <c r="AQ45" s="219">
        <v>2.1299999999999999E-2</v>
      </c>
      <c r="AR45" s="219">
        <v>2.1999999999999999E-2</v>
      </c>
      <c r="AS45" s="219">
        <v>2.2100000000000002E-2</v>
      </c>
      <c r="AT45" s="219">
        <v>2.24E-2</v>
      </c>
      <c r="AU45" s="219">
        <v>2.29E-2</v>
      </c>
      <c r="AV45" s="219">
        <v>0</v>
      </c>
      <c r="AW45" s="219">
        <v>0</v>
      </c>
      <c r="AX45" s="219">
        <v>2.0299999999999999E-2</v>
      </c>
      <c r="AY45" s="219">
        <v>1.9800000000000002E-2</v>
      </c>
      <c r="AZ45" s="219">
        <v>2.12E-2</v>
      </c>
      <c r="BA45" s="219">
        <v>2.1399999999999999E-2</v>
      </c>
      <c r="BB45" s="219">
        <v>2.07E-2</v>
      </c>
      <c r="BC45" s="219">
        <v>2.12E-2</v>
      </c>
      <c r="BD45" s="219">
        <v>2.41E-2</v>
      </c>
      <c r="BE45" s="219">
        <v>2.3800000000000002E-2</v>
      </c>
      <c r="BF45" s="219">
        <v>2.3699999999999999E-2</v>
      </c>
      <c r="BG45" s="219">
        <v>2.29E-2</v>
      </c>
      <c r="BH45" s="219">
        <v>2.5000000000000001E-2</v>
      </c>
      <c r="BI45" s="219">
        <v>2.4899999999999999E-2</v>
      </c>
      <c r="BJ45" s="219">
        <v>2.6757492803960656E-2</v>
      </c>
      <c r="BK45" s="219">
        <v>1.7291652447621837E-2</v>
      </c>
      <c r="BL45" s="219">
        <v>2.3782080790694195E-2</v>
      </c>
      <c r="BM45" s="219">
        <v>2.3835684223136103E-2</v>
      </c>
      <c r="BN45" s="219">
        <v>2.214104935762513E-2</v>
      </c>
      <c r="BO45" s="219">
        <v>2.3718928684340744E-2</v>
      </c>
      <c r="BP45" s="219">
        <v>2.1143339691730878E-2</v>
      </c>
      <c r="BQ45" s="219">
        <v>2.3355093012993738E-2</v>
      </c>
      <c r="BR45" s="219">
        <v>2.2218387913498092E-2</v>
      </c>
      <c r="BS45" s="219">
        <v>2.1277828764457173E-2</v>
      </c>
      <c r="BT45" s="171"/>
      <c r="BU45" s="219">
        <v>2.5240287811171169E-2</v>
      </c>
      <c r="BV45" s="219">
        <v>2.2100000000000002E-2</v>
      </c>
      <c r="BW45" s="164">
        <v>2.1899999999999999E-2</v>
      </c>
      <c r="BX45" s="164">
        <v>2.1000000000000001E-2</v>
      </c>
      <c r="BY45" s="171"/>
      <c r="BZ45" s="171"/>
      <c r="CA45" s="171"/>
      <c r="CB45" s="171"/>
      <c r="CC45" s="171"/>
      <c r="CD45" s="171"/>
      <c r="CE45" s="171"/>
      <c r="CF45" s="171"/>
      <c r="CG45" s="171"/>
    </row>
    <row r="46" spans="1:85" ht="15.65" customHeight="1">
      <c r="A46" s="5" t="s">
        <v>13</v>
      </c>
      <c r="B46" s="5"/>
      <c r="C46" s="5"/>
      <c r="D46" s="5"/>
      <c r="E46" s="5"/>
      <c r="F46" s="5"/>
      <c r="G46" s="5"/>
      <c r="H46" s="5"/>
      <c r="I46" s="5"/>
      <c r="J46" s="5"/>
      <c r="K46" s="5"/>
      <c r="L46" s="5"/>
      <c r="M46" s="5"/>
      <c r="N46" s="5"/>
      <c r="O46" s="5"/>
      <c r="P46" s="5"/>
      <c r="Q46" s="5"/>
      <c r="R46" s="5"/>
      <c r="S46" s="5"/>
      <c r="T46" s="5"/>
      <c r="U46" s="5"/>
      <c r="V46" s="5"/>
      <c r="W46" s="5"/>
      <c r="X46" s="5"/>
      <c r="Y46" s="5"/>
      <c r="Z46" s="173"/>
      <c r="AA46" s="173"/>
      <c r="AB46" s="173"/>
      <c r="AC46" s="173"/>
      <c r="AD46" s="173"/>
      <c r="AE46" s="173"/>
      <c r="AF46" s="173"/>
      <c r="AG46" s="173"/>
      <c r="AH46" s="173"/>
      <c r="AI46" s="173"/>
      <c r="AJ46" s="173"/>
      <c r="AK46" s="173"/>
      <c r="AL46" s="173"/>
      <c r="AM46" s="173"/>
      <c r="AN46" s="173"/>
      <c r="AO46" s="173"/>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1"/>
      <c r="BS46" s="171"/>
      <c r="BT46" s="171"/>
      <c r="BU46" s="171"/>
      <c r="BV46" s="178">
        <v>2.0799999999999999E-2</v>
      </c>
      <c r="BW46" s="171"/>
      <c r="BX46" s="171"/>
      <c r="BY46" s="171"/>
      <c r="BZ46" s="171"/>
      <c r="CA46" s="171"/>
      <c r="CB46" s="171"/>
      <c r="CC46" s="171"/>
      <c r="CD46" s="171"/>
      <c r="CE46" s="171"/>
      <c r="CF46" s="171"/>
      <c r="CG46" s="171"/>
    </row>
    <row r="47" spans="1:85" ht="15.65" customHeight="1">
      <c r="A47" s="5" t="s">
        <v>104</v>
      </c>
      <c r="B47" s="5"/>
      <c r="C47" s="5"/>
      <c r="D47" s="5"/>
      <c r="E47" s="5"/>
      <c r="F47" s="5"/>
      <c r="G47" s="5"/>
      <c r="H47" s="5"/>
      <c r="I47" s="5"/>
      <c r="J47" s="5"/>
      <c r="K47" s="5"/>
      <c r="L47" s="5"/>
      <c r="M47" s="5"/>
      <c r="N47" s="5"/>
      <c r="O47" s="5"/>
      <c r="P47" s="5"/>
      <c r="Q47" s="5"/>
      <c r="R47" s="5"/>
      <c r="S47" s="5"/>
      <c r="T47" s="5"/>
      <c r="U47" s="5"/>
      <c r="V47" s="5"/>
      <c r="W47" s="5"/>
      <c r="X47" s="5"/>
      <c r="Y47" s="5"/>
      <c r="Z47" s="173"/>
      <c r="AA47" s="173"/>
      <c r="AB47" s="173"/>
      <c r="AC47" s="173"/>
      <c r="AD47" s="173"/>
      <c r="AE47" s="173"/>
      <c r="AF47" s="173"/>
      <c r="AG47" s="173"/>
      <c r="AH47" s="173"/>
      <c r="AI47" s="173"/>
      <c r="AJ47" s="173"/>
      <c r="AK47" s="173"/>
      <c r="AL47" s="173"/>
      <c r="AM47" s="173"/>
      <c r="AN47" s="173"/>
      <c r="AO47" s="173"/>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1"/>
      <c r="BS47" s="171"/>
      <c r="BT47" s="171"/>
      <c r="BU47" s="171"/>
      <c r="BV47" s="171"/>
      <c r="BW47" s="171"/>
      <c r="BX47" s="171"/>
      <c r="BY47" s="171"/>
      <c r="BZ47" s="171"/>
      <c r="CA47" s="171"/>
      <c r="CB47" s="171"/>
      <c r="CC47" s="171"/>
      <c r="CD47" s="171"/>
      <c r="CE47" s="171"/>
      <c r="CF47" s="171"/>
      <c r="CG47" s="171"/>
    </row>
    <row r="48" spans="1:85" ht="15.65" customHeight="1">
      <c r="A48" s="5" t="s">
        <v>411</v>
      </c>
      <c r="B48" s="5"/>
      <c r="C48" s="5"/>
      <c r="D48" s="5"/>
      <c r="E48" s="5"/>
      <c r="F48" s="5"/>
      <c r="G48" s="5"/>
      <c r="H48" s="5"/>
      <c r="I48" s="5"/>
      <c r="J48" s="5"/>
      <c r="K48" s="5"/>
      <c r="L48" s="5"/>
      <c r="M48" s="5"/>
      <c r="N48" s="5"/>
      <c r="O48" s="5"/>
      <c r="P48" s="5"/>
      <c r="Q48" s="5"/>
      <c r="R48" s="5"/>
      <c r="S48" s="5"/>
      <c r="T48" s="5"/>
      <c r="U48" s="5"/>
      <c r="V48" s="5"/>
      <c r="W48" s="5"/>
      <c r="X48" s="5"/>
      <c r="Y48" s="5"/>
      <c r="Z48" s="173"/>
      <c r="AA48" s="173"/>
      <c r="AB48" s="173"/>
      <c r="AC48" s="173"/>
      <c r="AD48" s="173"/>
      <c r="AE48" s="173"/>
      <c r="AF48" s="173"/>
      <c r="AG48" s="173"/>
      <c r="AH48" s="173"/>
      <c r="AI48" s="173"/>
      <c r="AJ48" s="173"/>
      <c r="AK48" s="173"/>
      <c r="AL48" s="173"/>
      <c r="AM48" s="173"/>
      <c r="AN48" s="173"/>
      <c r="AO48" s="173"/>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v>2.0323754064994978E-2</v>
      </c>
      <c r="BS48" s="178">
        <v>2.1440640174328524E-2</v>
      </c>
      <c r="BT48" s="178">
        <v>2.1378647541752813E-2</v>
      </c>
      <c r="BU48" s="178">
        <v>2.0340864007426723E-2</v>
      </c>
      <c r="BV48" s="178">
        <v>2.01E-2</v>
      </c>
      <c r="BW48" s="171"/>
      <c r="BX48" s="171"/>
      <c r="BY48" s="171"/>
      <c r="BZ48" s="171"/>
      <c r="CA48" s="171"/>
      <c r="CB48" s="171"/>
      <c r="CC48" s="171"/>
      <c r="CD48" s="171"/>
      <c r="CE48" s="171"/>
      <c r="CF48" s="171"/>
      <c r="CG48" s="171"/>
    </row>
    <row r="49" spans="1:85" ht="15.65" customHeight="1">
      <c r="A49" s="5" t="s">
        <v>160</v>
      </c>
      <c r="B49" s="5"/>
      <c r="C49" s="5"/>
      <c r="D49" s="5"/>
      <c r="E49" s="5"/>
      <c r="F49" s="5"/>
      <c r="G49" s="5"/>
      <c r="H49" s="5"/>
      <c r="I49" s="5"/>
      <c r="J49" s="5"/>
      <c r="K49" s="5"/>
      <c r="L49" s="5"/>
      <c r="M49" s="5"/>
      <c r="N49" s="5"/>
      <c r="O49" s="5"/>
      <c r="P49" s="5"/>
      <c r="Q49" s="5"/>
      <c r="R49" s="5"/>
      <c r="S49" s="5"/>
      <c r="T49" s="5"/>
      <c r="U49" s="5"/>
      <c r="V49" s="5"/>
      <c r="W49" s="5"/>
      <c r="X49" s="5"/>
      <c r="Y49" s="5"/>
      <c r="Z49" s="173"/>
      <c r="AA49" s="173"/>
      <c r="AB49" s="173"/>
      <c r="AC49" s="173"/>
      <c r="AD49" s="173"/>
      <c r="AE49" s="173"/>
      <c r="AF49" s="173"/>
      <c r="AG49" s="173"/>
      <c r="AH49" s="173"/>
      <c r="AI49" s="173"/>
      <c r="AJ49" s="173"/>
      <c r="AK49" s="173"/>
      <c r="AL49" s="173"/>
      <c r="AM49" s="173"/>
      <c r="AN49" s="173"/>
      <c r="AO49" s="173"/>
      <c r="AP49" s="178">
        <v>0</v>
      </c>
      <c r="AQ49" s="178">
        <v>0</v>
      </c>
      <c r="AR49" s="178">
        <v>0</v>
      </c>
      <c r="AS49" s="178">
        <v>0</v>
      </c>
      <c r="AT49" s="178">
        <v>0</v>
      </c>
      <c r="AU49" s="178">
        <v>0</v>
      </c>
      <c r="AV49" s="178">
        <v>0</v>
      </c>
      <c r="AW49" s="178">
        <v>0</v>
      </c>
      <c r="AX49" s="178">
        <v>0</v>
      </c>
      <c r="AY49" s="178">
        <v>0</v>
      </c>
      <c r="AZ49" s="178">
        <v>0</v>
      </c>
      <c r="BA49" s="178">
        <v>0</v>
      </c>
      <c r="BB49" s="178">
        <v>0</v>
      </c>
      <c r="BC49" s="178">
        <v>0</v>
      </c>
      <c r="BD49" s="178">
        <v>0</v>
      </c>
      <c r="BE49" s="178">
        <v>1.9699999999999999E-2</v>
      </c>
      <c r="BF49" s="178">
        <v>0</v>
      </c>
      <c r="BG49" s="178">
        <v>0</v>
      </c>
      <c r="BH49" s="178">
        <v>0</v>
      </c>
      <c r="BI49" s="178">
        <v>0</v>
      </c>
      <c r="BJ49" s="178"/>
      <c r="BK49" s="178"/>
      <c r="BL49" s="178"/>
      <c r="BM49" s="178"/>
      <c r="BN49" s="178"/>
      <c r="BO49" s="178">
        <v>1.9947213180546517E-2</v>
      </c>
      <c r="BP49" s="178"/>
      <c r="BQ49" s="178"/>
      <c r="BR49" s="171"/>
      <c r="BS49" s="171"/>
      <c r="BT49" s="171"/>
      <c r="BU49" s="171"/>
      <c r="BV49" s="171"/>
      <c r="BW49" s="171"/>
      <c r="BX49" s="171"/>
      <c r="BY49" s="171"/>
      <c r="BZ49" s="171"/>
      <c r="CA49" s="171"/>
      <c r="CB49" s="171"/>
      <c r="CC49" s="171"/>
      <c r="CD49" s="171"/>
      <c r="CE49" s="171"/>
      <c r="CF49" s="171"/>
      <c r="CG49" s="171"/>
    </row>
    <row r="50" spans="1:85" ht="15.65" customHeight="1">
      <c r="A50" s="5" t="s">
        <v>412</v>
      </c>
      <c r="B50" s="5"/>
      <c r="C50" s="5"/>
      <c r="D50" s="5"/>
      <c r="E50" s="5"/>
      <c r="F50" s="5"/>
      <c r="G50" s="5"/>
      <c r="H50" s="5"/>
      <c r="I50" s="5"/>
      <c r="J50" s="5"/>
      <c r="K50" s="5"/>
      <c r="L50" s="5"/>
      <c r="M50" s="5"/>
      <c r="N50" s="5"/>
      <c r="O50" s="5"/>
      <c r="P50" s="5"/>
      <c r="Q50" s="5"/>
      <c r="R50" s="5"/>
      <c r="S50" s="5"/>
      <c r="T50" s="5"/>
      <c r="U50" s="5"/>
      <c r="V50" s="5"/>
      <c r="W50" s="5"/>
      <c r="X50" s="5"/>
      <c r="Y50" s="5"/>
      <c r="Z50" s="173"/>
      <c r="AA50" s="173"/>
      <c r="AB50" s="173"/>
      <c r="AC50" s="173"/>
      <c r="AD50" s="173"/>
      <c r="AE50" s="173"/>
      <c r="AF50" s="173"/>
      <c r="AG50" s="173"/>
      <c r="AH50" s="173"/>
      <c r="AI50" s="173"/>
      <c r="AJ50" s="173"/>
      <c r="AK50" s="173"/>
      <c r="AL50" s="173"/>
      <c r="AM50" s="173"/>
      <c r="AN50" s="173"/>
      <c r="AO50" s="173"/>
      <c r="AP50" s="178">
        <v>2.4199999999999999E-2</v>
      </c>
      <c r="AQ50" s="178">
        <v>2.3099999999999999E-2</v>
      </c>
      <c r="AR50" s="178">
        <v>2.29E-2</v>
      </c>
      <c r="AS50" s="178">
        <v>2.3300000000000001E-2</v>
      </c>
      <c r="AT50" s="178">
        <v>2.24E-2</v>
      </c>
      <c r="AU50" s="178">
        <v>2.1299999999999999E-2</v>
      </c>
      <c r="AV50" s="178">
        <v>2.1299999999999999E-2</v>
      </c>
      <c r="AW50" s="178">
        <v>2.1000000000000001E-2</v>
      </c>
      <c r="AX50" s="178">
        <v>2.06E-2</v>
      </c>
      <c r="AY50" s="178">
        <v>0</v>
      </c>
      <c r="AZ50" s="178">
        <v>0</v>
      </c>
      <c r="BA50" s="178">
        <v>0</v>
      </c>
      <c r="BB50" s="178">
        <v>0</v>
      </c>
      <c r="BC50" s="178">
        <v>0</v>
      </c>
      <c r="BD50" s="178">
        <v>0</v>
      </c>
      <c r="BE50" s="178">
        <v>0</v>
      </c>
      <c r="BF50" s="178">
        <v>0</v>
      </c>
      <c r="BG50" s="178">
        <v>0</v>
      </c>
      <c r="BH50" s="178">
        <v>0</v>
      </c>
      <c r="BI50" s="178">
        <v>0</v>
      </c>
      <c r="BJ50" s="178"/>
      <c r="BK50" s="178"/>
      <c r="BL50" s="178"/>
      <c r="BM50" s="178"/>
      <c r="BN50" s="178"/>
      <c r="BO50" s="178"/>
      <c r="BP50" s="178"/>
      <c r="BQ50" s="178">
        <v>2.2776770626382399E-2</v>
      </c>
      <c r="BR50" s="171"/>
      <c r="BS50" s="171"/>
      <c r="BT50" s="178">
        <v>2.3323344278361979E-2</v>
      </c>
      <c r="BU50" s="171"/>
      <c r="BV50" s="171"/>
      <c r="BW50" s="171"/>
      <c r="BX50" s="171"/>
      <c r="BY50" s="171"/>
      <c r="BZ50" s="171"/>
      <c r="CA50" s="171"/>
      <c r="CB50" s="171"/>
      <c r="CC50" s="171"/>
      <c r="CD50" s="171"/>
      <c r="CE50" s="171"/>
      <c r="CF50" s="171"/>
      <c r="CG50" s="171"/>
    </row>
    <row r="51" spans="1:85">
      <c r="A51" s="5" t="s">
        <v>413</v>
      </c>
      <c r="B51" s="63"/>
      <c r="C51" s="63"/>
      <c r="D51" s="63"/>
      <c r="E51" s="63"/>
      <c r="F51" s="63"/>
      <c r="G51" s="63"/>
      <c r="H51" s="63"/>
      <c r="I51" s="63"/>
      <c r="J51" s="63"/>
      <c r="K51" s="63"/>
      <c r="L51" s="63"/>
      <c r="M51" s="63"/>
      <c r="N51" s="63"/>
      <c r="O51" s="63"/>
      <c r="P51" s="63"/>
      <c r="Q51" s="63"/>
      <c r="R51" s="63"/>
      <c r="S51" s="63"/>
      <c r="T51" s="63"/>
      <c r="U51" s="63"/>
      <c r="V51" s="63"/>
      <c r="W51" s="63"/>
      <c r="X51" s="63"/>
      <c r="Y51" s="63"/>
      <c r="Z51" s="219"/>
      <c r="AA51" s="219"/>
      <c r="AB51" s="219"/>
      <c r="AC51" s="219"/>
      <c r="AD51" s="219"/>
      <c r="AE51" s="219"/>
      <c r="AF51" s="219"/>
      <c r="AG51" s="219"/>
      <c r="AH51" s="219"/>
      <c r="AI51" s="219"/>
      <c r="AJ51" s="219"/>
      <c r="AK51" s="219"/>
      <c r="AL51" s="219"/>
      <c r="AM51" s="219"/>
      <c r="AN51" s="219"/>
      <c r="AO51" s="219"/>
      <c r="AP51" s="219">
        <v>0.10710000000000001</v>
      </c>
      <c r="AQ51" s="219">
        <v>0.11989999999999999</v>
      </c>
      <c r="AR51" s="219">
        <v>0.10879999999999995</v>
      </c>
      <c r="AS51" s="219">
        <v>0.11080000000000004</v>
      </c>
      <c r="AT51" s="219">
        <v>0.11060000000000003</v>
      </c>
      <c r="AU51" s="219">
        <v>0.12989999999999996</v>
      </c>
      <c r="AV51" s="219">
        <v>0.15870000000000001</v>
      </c>
      <c r="AW51" s="219">
        <v>0.15559999999999999</v>
      </c>
      <c r="AX51" s="219">
        <v>0.13229999999999997</v>
      </c>
      <c r="AY51" s="219">
        <v>0.15230000000000005</v>
      </c>
      <c r="AZ51" s="219">
        <v>0.15520000000000003</v>
      </c>
      <c r="BA51" s="219">
        <v>0.15910000000000007</v>
      </c>
      <c r="BB51" s="219">
        <v>0.16430000000000006</v>
      </c>
      <c r="BC51" s="219">
        <v>0.16030000000000011</v>
      </c>
      <c r="BD51" s="219">
        <v>0.16380000000000003</v>
      </c>
      <c r="BE51" s="219">
        <v>0.13300000000000001</v>
      </c>
      <c r="BF51" s="219">
        <v>0.14509999999999995</v>
      </c>
      <c r="BG51" s="219">
        <v>0.14369999999999997</v>
      </c>
      <c r="BH51" s="219">
        <v>0.14809999999999995</v>
      </c>
      <c r="BI51" s="219">
        <v>0.1424</v>
      </c>
      <c r="BJ51" s="219">
        <v>0.13055687636303726</v>
      </c>
      <c r="BK51" s="219">
        <v>0.13472561567409994</v>
      </c>
      <c r="BL51" s="219">
        <v>0.14341305751470601</v>
      </c>
      <c r="BM51" s="219">
        <v>0.14548088876313092</v>
      </c>
      <c r="BN51" s="219">
        <v>0.15607853594073628</v>
      </c>
      <c r="BO51" s="219">
        <v>0.13995099136895986</v>
      </c>
      <c r="BP51" s="219">
        <v>0.14690492262681779</v>
      </c>
      <c r="BQ51" s="219">
        <v>0.11951123096115904</v>
      </c>
      <c r="BR51" s="178">
        <v>0.12126750108591877</v>
      </c>
      <c r="BS51" s="178">
        <v>0.12176788727994214</v>
      </c>
      <c r="BT51" s="178">
        <v>0.12603805829347792</v>
      </c>
      <c r="BU51" s="178">
        <v>0.12505986886990572</v>
      </c>
      <c r="BV51" s="178">
        <v>0.11569999999999991</v>
      </c>
      <c r="BW51" s="178">
        <v>0.14979999999999993</v>
      </c>
      <c r="BX51" s="178">
        <v>0.15949999999999998</v>
      </c>
      <c r="BY51" s="178">
        <v>0.17209999999999992</v>
      </c>
      <c r="BZ51" s="178">
        <v>0.17960000000000009</v>
      </c>
      <c r="CA51" s="178">
        <v>0.17813997054558395</v>
      </c>
      <c r="CB51" s="178">
        <v>0.16622642626237449</v>
      </c>
      <c r="CC51" s="178">
        <v>0.1713230190992866</v>
      </c>
      <c r="CD51" s="178">
        <v>0.16560161110362759</v>
      </c>
      <c r="CE51" s="178">
        <v>0.16790634227281032</v>
      </c>
      <c r="CF51" s="178">
        <v>0.20230000000000004</v>
      </c>
      <c r="CG51" s="178">
        <v>0.19389999999999996</v>
      </c>
    </row>
    <row r="52" spans="1:8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row>
    <row r="53" spans="1:85" s="7" customFormat="1" ht="15.65" customHeight="1">
      <c r="A53" s="193" t="s">
        <v>195</v>
      </c>
      <c r="B53" s="195" t="s">
        <v>355</v>
      </c>
      <c r="C53" s="195" t="s">
        <v>356</v>
      </c>
      <c r="D53" s="195" t="s">
        <v>357</v>
      </c>
      <c r="E53" s="195" t="s">
        <v>358</v>
      </c>
      <c r="F53" s="195" t="s">
        <v>359</v>
      </c>
      <c r="G53" s="195" t="s">
        <v>360</v>
      </c>
      <c r="H53" s="195" t="s">
        <v>361</v>
      </c>
      <c r="I53" s="195" t="s">
        <v>362</v>
      </c>
      <c r="J53" s="195" t="s">
        <v>363</v>
      </c>
      <c r="K53" s="195" t="s">
        <v>364</v>
      </c>
      <c r="L53" s="195" t="s">
        <v>365</v>
      </c>
      <c r="M53" s="195" t="s">
        <v>366</v>
      </c>
      <c r="N53" s="195" t="s">
        <v>367</v>
      </c>
      <c r="O53" s="195" t="s">
        <v>368</v>
      </c>
      <c r="P53" s="195" t="s">
        <v>369</v>
      </c>
      <c r="Q53" s="195" t="s">
        <v>370</v>
      </c>
      <c r="R53" s="195" t="s">
        <v>371</v>
      </c>
      <c r="S53" s="195" t="s">
        <v>372</v>
      </c>
      <c r="T53" s="195" t="s">
        <v>373</v>
      </c>
      <c r="U53" s="195" t="s">
        <v>374</v>
      </c>
      <c r="V53" s="195" t="s">
        <v>375</v>
      </c>
      <c r="W53" s="195" t="s">
        <v>376</v>
      </c>
      <c r="X53" s="195" t="s">
        <v>377</v>
      </c>
      <c r="Y53" s="195" t="s">
        <v>378</v>
      </c>
      <c r="Z53" s="195" t="s">
        <v>269</v>
      </c>
      <c r="AA53" s="195" t="s">
        <v>270</v>
      </c>
      <c r="AB53" s="195" t="s">
        <v>271</v>
      </c>
      <c r="AC53" s="195" t="s">
        <v>272</v>
      </c>
      <c r="AD53" s="195" t="s">
        <v>273</v>
      </c>
      <c r="AE53" s="195" t="s">
        <v>274</v>
      </c>
      <c r="AF53" s="195" t="s">
        <v>275</v>
      </c>
      <c r="AG53" s="195" t="s">
        <v>276</v>
      </c>
      <c r="AH53" s="195" t="s">
        <v>277</v>
      </c>
      <c r="AI53" s="195" t="s">
        <v>278</v>
      </c>
      <c r="AJ53" s="195" t="s">
        <v>279</v>
      </c>
      <c r="AK53" s="195" t="s">
        <v>280</v>
      </c>
      <c r="AL53" s="195" t="s">
        <v>281</v>
      </c>
      <c r="AM53" s="195" t="s">
        <v>282</v>
      </c>
      <c r="AN53" s="195" t="s">
        <v>283</v>
      </c>
      <c r="AO53" s="195" t="s">
        <v>284</v>
      </c>
      <c r="AP53" s="195" t="s">
        <v>285</v>
      </c>
      <c r="AQ53" s="195" t="s">
        <v>286</v>
      </c>
      <c r="AR53" s="195" t="s">
        <v>287</v>
      </c>
      <c r="AS53" s="195" t="s">
        <v>288</v>
      </c>
      <c r="AT53" s="195" t="s">
        <v>289</v>
      </c>
      <c r="AU53" s="195" t="s">
        <v>290</v>
      </c>
      <c r="AV53" s="195" t="s">
        <v>291</v>
      </c>
      <c r="AW53" s="195" t="s">
        <v>292</v>
      </c>
      <c r="AX53" s="195" t="s">
        <v>293</v>
      </c>
      <c r="AY53" s="195" t="s">
        <v>294</v>
      </c>
      <c r="AZ53" s="195" t="s">
        <v>295</v>
      </c>
      <c r="BA53" s="195" t="s">
        <v>296</v>
      </c>
      <c r="BB53" s="195" t="s">
        <v>297</v>
      </c>
      <c r="BC53" s="195" t="s">
        <v>298</v>
      </c>
      <c r="BD53" s="195" t="s">
        <v>299</v>
      </c>
      <c r="BE53" s="195" t="s">
        <v>300</v>
      </c>
      <c r="BF53" s="195" t="s">
        <v>301</v>
      </c>
      <c r="BG53" s="195" t="s">
        <v>302</v>
      </c>
      <c r="BH53" s="195" t="s">
        <v>303</v>
      </c>
      <c r="BI53" s="195" t="s">
        <v>304</v>
      </c>
      <c r="BJ53" s="195" t="s">
        <v>305</v>
      </c>
      <c r="BK53" s="195" t="s">
        <v>306</v>
      </c>
      <c r="BL53" s="195" t="s">
        <v>307</v>
      </c>
      <c r="BM53" s="195" t="s">
        <v>308</v>
      </c>
      <c r="BN53" s="195" t="s">
        <v>309</v>
      </c>
      <c r="BO53" s="195" t="s">
        <v>310</v>
      </c>
      <c r="BP53" s="195" t="s">
        <v>311</v>
      </c>
      <c r="BQ53" s="195" t="s">
        <v>312</v>
      </c>
      <c r="BR53" s="195" t="s">
        <v>313</v>
      </c>
      <c r="BS53" s="195" t="s">
        <v>379</v>
      </c>
      <c r="BT53" s="195" t="s">
        <v>380</v>
      </c>
      <c r="BU53" s="195" t="s">
        <v>381</v>
      </c>
      <c r="BV53" s="195" t="s">
        <v>317</v>
      </c>
      <c r="BW53" s="195" t="s">
        <v>318</v>
      </c>
      <c r="BX53" s="195" t="s">
        <v>319</v>
      </c>
      <c r="BY53" s="195" t="s">
        <v>320</v>
      </c>
      <c r="BZ53" s="195" t="s">
        <v>321</v>
      </c>
      <c r="CA53" s="195" t="s">
        <v>322</v>
      </c>
      <c r="CB53" s="195" t="s">
        <v>323</v>
      </c>
      <c r="CC53" s="195" t="s">
        <v>324</v>
      </c>
      <c r="CD53" s="195" t="s">
        <v>325</v>
      </c>
      <c r="CE53" s="195" t="s">
        <v>326</v>
      </c>
      <c r="CF53" s="195" t="s">
        <v>327</v>
      </c>
      <c r="CG53" s="195" t="s">
        <v>328</v>
      </c>
    </row>
    <row r="54" spans="1:85" ht="15.65" customHeight="1">
      <c r="A54" s="5" t="s">
        <v>83</v>
      </c>
      <c r="B54" s="5"/>
      <c r="C54" s="5"/>
      <c r="D54" s="5"/>
      <c r="E54" s="5"/>
      <c r="F54" s="5"/>
      <c r="G54" s="5"/>
      <c r="H54" s="5"/>
      <c r="I54" s="5"/>
      <c r="J54" s="5"/>
      <c r="K54" s="5"/>
      <c r="L54" s="5"/>
      <c r="M54" s="5"/>
      <c r="N54" s="5"/>
      <c r="O54" s="5"/>
      <c r="P54" s="5"/>
      <c r="Q54" s="5"/>
      <c r="R54" s="5"/>
      <c r="S54" s="5"/>
      <c r="T54" s="5"/>
      <c r="U54" s="5"/>
      <c r="V54" s="5"/>
      <c r="W54" s="5"/>
      <c r="X54" s="5"/>
      <c r="Y54" s="5"/>
      <c r="Z54" s="173"/>
      <c r="AA54" s="173"/>
      <c r="AB54" s="173"/>
      <c r="AC54" s="173"/>
      <c r="AD54" s="173"/>
      <c r="AE54" s="173"/>
      <c r="AF54" s="173"/>
      <c r="AG54" s="173"/>
      <c r="AH54" s="173"/>
      <c r="AI54" s="173"/>
      <c r="AJ54" s="173"/>
      <c r="AK54" s="173"/>
      <c r="AL54" s="173"/>
      <c r="AM54" s="173"/>
      <c r="AN54" s="173"/>
      <c r="AO54" s="173"/>
      <c r="AP54" s="178">
        <v>0.48649999999999999</v>
      </c>
      <c r="AQ54" s="178">
        <v>0.4995</v>
      </c>
      <c r="AR54" s="178">
        <v>0.48749999999999999</v>
      </c>
      <c r="AS54" s="178">
        <v>0.48399999999999999</v>
      </c>
      <c r="AT54" s="178">
        <v>0.48680000000000001</v>
      </c>
      <c r="AU54" s="178">
        <v>0.49399999999999999</v>
      </c>
      <c r="AV54" s="178">
        <v>0.48359999999999997</v>
      </c>
      <c r="AW54" s="178">
        <v>0.4829</v>
      </c>
      <c r="AX54" s="178">
        <v>0.48359999999999997</v>
      </c>
      <c r="AY54" s="178">
        <v>0.4864</v>
      </c>
      <c r="AZ54" s="178">
        <v>0.4758</v>
      </c>
      <c r="BA54" s="178">
        <v>0.47370000000000001</v>
      </c>
      <c r="BB54" s="178">
        <v>0.4703</v>
      </c>
      <c r="BC54" s="178">
        <v>0.47270000000000001</v>
      </c>
      <c r="BD54" s="178">
        <v>0.46800000000000003</v>
      </c>
      <c r="BE54" s="178">
        <v>0.46810000000000002</v>
      </c>
      <c r="BF54" s="178">
        <v>0.46789999999999998</v>
      </c>
      <c r="BG54" s="178">
        <v>0.46500000000000002</v>
      </c>
      <c r="BH54" s="178">
        <v>0.45950000000000002</v>
      </c>
      <c r="BI54" s="178">
        <v>0.46050000000000002</v>
      </c>
      <c r="BJ54" s="178">
        <v>0.46367182669198675</v>
      </c>
      <c r="BK54" s="178">
        <v>0.47195397018358726</v>
      </c>
      <c r="BL54" s="178">
        <v>0.44947899959429533</v>
      </c>
      <c r="BM54" s="178">
        <v>0.44167307239487291</v>
      </c>
      <c r="BN54" s="178">
        <v>0.43855532883422133</v>
      </c>
      <c r="BO54" s="178">
        <v>0.4313222784655989</v>
      </c>
      <c r="BP54" s="178">
        <v>0.42383245694794219</v>
      </c>
      <c r="BQ54" s="178">
        <v>0.42297507285289904</v>
      </c>
      <c r="BR54" s="178">
        <v>0.41245421981383246</v>
      </c>
      <c r="BS54" s="178">
        <v>0.41374847743082083</v>
      </c>
      <c r="BT54" s="178">
        <v>0.40045160824926046</v>
      </c>
      <c r="BU54" s="178">
        <v>0.40071694514730816</v>
      </c>
      <c r="BV54" s="178">
        <v>0.39910000000000001</v>
      </c>
      <c r="BW54" s="165">
        <v>0.39650000000000002</v>
      </c>
      <c r="BX54" s="165">
        <v>0.38919999999999999</v>
      </c>
      <c r="BY54" s="165">
        <v>0.3916</v>
      </c>
      <c r="BZ54" s="165">
        <v>0.379</v>
      </c>
      <c r="CA54" s="165">
        <v>0.379</v>
      </c>
      <c r="CB54" s="165">
        <v>0.39019999999999999</v>
      </c>
      <c r="CC54" s="165">
        <v>0.40970273314715699</v>
      </c>
      <c r="CD54" s="165">
        <v>0.38111306052598098</v>
      </c>
      <c r="CE54" s="165">
        <v>0.38488981371651698</v>
      </c>
      <c r="CF54" s="165">
        <v>0.3775</v>
      </c>
      <c r="CG54" s="165">
        <v>0.36530000000000001</v>
      </c>
    </row>
    <row r="55" spans="1:85" ht="15.65" customHeight="1">
      <c r="A55" s="5" t="s">
        <v>909</v>
      </c>
      <c r="B55" s="5"/>
      <c r="C55" s="5"/>
      <c r="D55" s="5"/>
      <c r="E55" s="5"/>
      <c r="F55" s="5"/>
      <c r="G55" s="5"/>
      <c r="H55" s="5"/>
      <c r="I55" s="5"/>
      <c r="J55" s="5"/>
      <c r="K55" s="5"/>
      <c r="L55" s="5"/>
      <c r="M55" s="5"/>
      <c r="N55" s="5"/>
      <c r="O55" s="5"/>
      <c r="P55" s="5"/>
      <c r="Q55" s="5"/>
      <c r="R55" s="5"/>
      <c r="S55" s="5"/>
      <c r="T55" s="5"/>
      <c r="U55" s="5"/>
      <c r="V55" s="5"/>
      <c r="W55" s="5"/>
      <c r="X55" s="5"/>
      <c r="Y55" s="5"/>
      <c r="Z55" s="173"/>
      <c r="AA55" s="173"/>
      <c r="AB55" s="173"/>
      <c r="AC55" s="173"/>
      <c r="AD55" s="173"/>
      <c r="AE55" s="173"/>
      <c r="AF55" s="173"/>
      <c r="AG55" s="173"/>
      <c r="AH55" s="173"/>
      <c r="AI55" s="173"/>
      <c r="AJ55" s="173"/>
      <c r="AK55" s="173"/>
      <c r="AL55" s="173"/>
      <c r="AM55" s="173"/>
      <c r="AN55" s="173"/>
      <c r="AO55" s="173"/>
      <c r="AP55" s="178">
        <v>0.1406</v>
      </c>
      <c r="AQ55" s="178">
        <v>0.1368</v>
      </c>
      <c r="AR55" s="178">
        <v>0.13619999999999999</v>
      </c>
      <c r="AS55" s="178">
        <v>0.1321</v>
      </c>
      <c r="AT55" s="178">
        <v>0.13189999999999999</v>
      </c>
      <c r="AU55" s="178">
        <v>0.13220000000000001</v>
      </c>
      <c r="AV55" s="178">
        <v>0.1265</v>
      </c>
      <c r="AW55" s="178">
        <v>0.1166</v>
      </c>
      <c r="AX55" s="178">
        <v>0.115</v>
      </c>
      <c r="AY55" s="178">
        <v>0.1144</v>
      </c>
      <c r="AZ55" s="178">
        <v>0.1099</v>
      </c>
      <c r="BA55" s="178">
        <v>0.1105</v>
      </c>
      <c r="BB55" s="178">
        <v>0.1079</v>
      </c>
      <c r="BC55" s="178">
        <v>0.1031</v>
      </c>
      <c r="BD55" s="178">
        <v>0.1038</v>
      </c>
      <c r="BE55" s="178">
        <v>0.10199999999999999</v>
      </c>
      <c r="BF55" s="178">
        <v>9.9900000000000003E-2</v>
      </c>
      <c r="BG55" s="178">
        <v>9.8599999999999993E-2</v>
      </c>
      <c r="BH55" s="178">
        <v>9.5799999999999996E-2</v>
      </c>
      <c r="BI55" s="178">
        <v>9.4799999999999995E-2</v>
      </c>
      <c r="BJ55" s="178">
        <v>9.7194538390825619E-2</v>
      </c>
      <c r="BK55" s="178">
        <v>9.429094745721904E-2</v>
      </c>
      <c r="BL55" s="178">
        <v>9.6132503705364428E-2</v>
      </c>
      <c r="BM55" s="178">
        <v>9.411779010015528E-2</v>
      </c>
      <c r="BN55" s="178">
        <v>9.5039656358562125E-2</v>
      </c>
      <c r="BO55" s="178">
        <v>9.4203305850930771E-2</v>
      </c>
      <c r="BP55" s="178">
        <v>9.13815189356771E-2</v>
      </c>
      <c r="BQ55" s="178">
        <v>8.9799377149501772E-2</v>
      </c>
      <c r="BR55" s="178">
        <v>9.1756445093065214E-2</v>
      </c>
      <c r="BS55" s="178">
        <v>8.9938666004041629E-2</v>
      </c>
      <c r="BT55" s="178">
        <v>9.2352067154400475E-2</v>
      </c>
      <c r="BU55" s="178">
        <v>8.9640478078388972E-2</v>
      </c>
      <c r="BV55" s="178">
        <v>8.6599999999999996E-2</v>
      </c>
      <c r="BW55" s="165">
        <v>7.7899999999999997E-2</v>
      </c>
      <c r="BX55" s="165">
        <v>7.8399999999999997E-2</v>
      </c>
      <c r="BY55" s="165">
        <v>7.7600000000000002E-2</v>
      </c>
      <c r="BZ55" s="165">
        <v>7.7600000000000002E-2</v>
      </c>
      <c r="CA55" s="165">
        <v>7.5800000000000006E-2</v>
      </c>
      <c r="CB55" s="165">
        <v>7.7799999999999994E-2</v>
      </c>
      <c r="CC55" s="165">
        <v>5.6349136979737098E-2</v>
      </c>
      <c r="CD55" s="165">
        <v>5.49372709176622E-2</v>
      </c>
      <c r="CE55" s="165">
        <v>5.3035029438913098E-2</v>
      </c>
      <c r="CF55" s="165">
        <v>4.2500000000000003E-2</v>
      </c>
      <c r="CG55" s="165">
        <v>4.3099999999999999E-2</v>
      </c>
    </row>
    <row r="56" spans="1:85" ht="15.65" customHeight="1">
      <c r="A56" s="5" t="s">
        <v>108</v>
      </c>
      <c r="B56" s="5"/>
      <c r="C56" s="5"/>
      <c r="D56" s="5"/>
      <c r="E56" s="5"/>
      <c r="F56" s="5"/>
      <c r="G56" s="5"/>
      <c r="H56" s="5"/>
      <c r="I56" s="5"/>
      <c r="J56" s="5"/>
      <c r="K56" s="5"/>
      <c r="L56" s="5"/>
      <c r="M56" s="5"/>
      <c r="N56" s="5"/>
      <c r="O56" s="5"/>
      <c r="P56" s="5"/>
      <c r="Q56" s="5"/>
      <c r="R56" s="5"/>
      <c r="S56" s="5"/>
      <c r="T56" s="5"/>
      <c r="U56" s="5"/>
      <c r="V56" s="5"/>
      <c r="W56" s="5"/>
      <c r="X56" s="5"/>
      <c r="Y56" s="5"/>
      <c r="Z56" s="173"/>
      <c r="AA56" s="173"/>
      <c r="AB56" s="173"/>
      <c r="AC56" s="173"/>
      <c r="AD56" s="173"/>
      <c r="AE56" s="173"/>
      <c r="AF56" s="173"/>
      <c r="AG56" s="173"/>
      <c r="AH56" s="173"/>
      <c r="AI56" s="173"/>
      <c r="AJ56" s="173"/>
      <c r="AK56" s="173"/>
      <c r="AL56" s="173"/>
      <c r="AM56" s="173"/>
      <c r="AN56" s="173"/>
      <c r="AO56" s="173"/>
      <c r="AP56" s="178">
        <v>0.1036</v>
      </c>
      <c r="AQ56" s="178">
        <v>0.1027</v>
      </c>
      <c r="AR56" s="178">
        <v>0.1042</v>
      </c>
      <c r="AS56" s="178">
        <v>0.10539999999999999</v>
      </c>
      <c r="AT56" s="178">
        <v>0.1038</v>
      </c>
      <c r="AU56" s="178">
        <v>0.1019</v>
      </c>
      <c r="AV56" s="178">
        <v>0.1075</v>
      </c>
      <c r="AW56" s="178">
        <v>0.10829999999999999</v>
      </c>
      <c r="AX56" s="178">
        <v>0.1081</v>
      </c>
      <c r="AY56" s="178">
        <v>0.109</v>
      </c>
      <c r="AZ56" s="178">
        <v>0.1147</v>
      </c>
      <c r="BA56" s="178">
        <v>0.1158</v>
      </c>
      <c r="BB56" s="178">
        <v>0.1176</v>
      </c>
      <c r="BC56" s="178">
        <v>0.1164</v>
      </c>
      <c r="BD56" s="178">
        <v>0.1216</v>
      </c>
      <c r="BE56" s="178">
        <v>0.121</v>
      </c>
      <c r="BF56" s="178">
        <v>0.12670000000000001</v>
      </c>
      <c r="BG56" s="178">
        <v>0.1263</v>
      </c>
      <c r="BH56" s="178">
        <v>0.1255</v>
      </c>
      <c r="BI56" s="178">
        <v>0.12790000000000001</v>
      </c>
      <c r="BJ56" s="178">
        <v>0.12952808868355351</v>
      </c>
      <c r="BK56" s="178">
        <v>0.12864966570487327</v>
      </c>
      <c r="BL56" s="178">
        <v>0.13136706469146625</v>
      </c>
      <c r="BM56" s="178">
        <v>0.13368069192146453</v>
      </c>
      <c r="BN56" s="178">
        <v>0.13247035754188352</v>
      </c>
      <c r="BO56" s="178">
        <v>0.13113053666811192</v>
      </c>
      <c r="BP56" s="178">
        <v>0.13597548481203886</v>
      </c>
      <c r="BQ56" s="178">
        <v>0.13723416058936455</v>
      </c>
      <c r="BR56" s="178">
        <v>0.13890223139727281</v>
      </c>
      <c r="BS56" s="178">
        <v>0.13826883162770878</v>
      </c>
      <c r="BT56" s="178">
        <v>0.14060917358146166</v>
      </c>
      <c r="BU56" s="178">
        <v>0.13732302113952066</v>
      </c>
      <c r="BV56" s="178">
        <v>0.13100000000000001</v>
      </c>
      <c r="BW56" s="165">
        <v>0.12959999999999999</v>
      </c>
      <c r="BX56" s="165">
        <v>0.1245</v>
      </c>
      <c r="BY56" s="165">
        <v>0.12379999999999999</v>
      </c>
      <c r="BZ56" s="165">
        <v>0.1273</v>
      </c>
      <c r="CA56" s="165">
        <v>0.12479999999999999</v>
      </c>
      <c r="CB56" s="165">
        <v>0.1221</v>
      </c>
      <c r="CC56" s="165">
        <v>0.11991285190682401</v>
      </c>
      <c r="CD56" s="165">
        <v>0.12307414070046099</v>
      </c>
      <c r="CE56" s="165">
        <v>0.11969599302310099</v>
      </c>
      <c r="CF56" s="165">
        <v>0.1182</v>
      </c>
      <c r="CG56" s="165">
        <v>0.1201</v>
      </c>
    </row>
    <row r="57" spans="1:85" ht="15.65" customHeight="1">
      <c r="A57" s="5" t="s">
        <v>46</v>
      </c>
      <c r="B57" s="5"/>
      <c r="C57" s="5"/>
      <c r="D57" s="5"/>
      <c r="E57" s="5"/>
      <c r="F57" s="5"/>
      <c r="G57" s="5"/>
      <c r="H57" s="5"/>
      <c r="I57" s="5"/>
      <c r="J57" s="5"/>
      <c r="K57" s="5"/>
      <c r="L57" s="5"/>
      <c r="M57" s="5"/>
      <c r="N57" s="5"/>
      <c r="O57" s="5"/>
      <c r="P57" s="5"/>
      <c r="Q57" s="5"/>
      <c r="R57" s="5"/>
      <c r="S57" s="5"/>
      <c r="T57" s="5"/>
      <c r="U57" s="5"/>
      <c r="V57" s="5"/>
      <c r="W57" s="5"/>
      <c r="X57" s="5"/>
      <c r="Y57" s="5"/>
      <c r="Z57" s="173"/>
      <c r="AA57" s="173"/>
      <c r="AB57" s="173"/>
      <c r="AC57" s="173"/>
      <c r="AD57" s="173"/>
      <c r="AE57" s="173"/>
      <c r="AF57" s="173"/>
      <c r="AG57" s="173"/>
      <c r="AH57" s="173"/>
      <c r="AI57" s="173"/>
      <c r="AJ57" s="173"/>
      <c r="AK57" s="173"/>
      <c r="AL57" s="173"/>
      <c r="AM57" s="173"/>
      <c r="AN57" s="173"/>
      <c r="AO57" s="173"/>
      <c r="AP57" s="178">
        <v>9.8699999999999996E-2</v>
      </c>
      <c r="AQ57" s="178">
        <v>9.4299999999999995E-2</v>
      </c>
      <c r="AR57" s="178">
        <v>9.2799999999999994E-2</v>
      </c>
      <c r="AS57" s="178">
        <v>9.4600000000000004E-2</v>
      </c>
      <c r="AT57" s="178">
        <v>9.1600000000000001E-2</v>
      </c>
      <c r="AU57" s="178">
        <v>8.48E-2</v>
      </c>
      <c r="AV57" s="178">
        <v>8.9399999999999993E-2</v>
      </c>
      <c r="AW57" s="178">
        <v>9.9099999999999994E-2</v>
      </c>
      <c r="AX57" s="178">
        <v>1.4285714285714285E-2</v>
      </c>
      <c r="AY57" s="178">
        <v>9.6699999999999994E-2</v>
      </c>
      <c r="AZ57" s="178">
        <v>9.8599999999999993E-2</v>
      </c>
      <c r="BA57" s="178">
        <v>9.4500000000000001E-2</v>
      </c>
      <c r="BB57" s="178">
        <v>9.2299999999999993E-2</v>
      </c>
      <c r="BC57" s="178">
        <v>9.6500000000000002E-2</v>
      </c>
      <c r="BD57" s="178">
        <v>9.64E-2</v>
      </c>
      <c r="BE57" s="178">
        <v>9.7299999999999998E-2</v>
      </c>
      <c r="BF57" s="178">
        <v>9.7699999999999995E-2</v>
      </c>
      <c r="BG57" s="178">
        <v>9.9599999999999994E-2</v>
      </c>
      <c r="BH57" s="178">
        <v>0.10299999999999999</v>
      </c>
      <c r="BI57" s="178">
        <v>0.10489999999999999</v>
      </c>
      <c r="BJ57" s="178">
        <v>0.10259802963072294</v>
      </c>
      <c r="BK57" s="178">
        <v>0.10136745725274487</v>
      </c>
      <c r="BL57" s="178">
        <v>0.10293029334123924</v>
      </c>
      <c r="BM57" s="178">
        <v>0.10414584675571319</v>
      </c>
      <c r="BN57" s="178">
        <v>0.10180245086705744</v>
      </c>
      <c r="BO57" s="178">
        <v>0.10620254165016017</v>
      </c>
      <c r="BP57" s="178">
        <v>0.10452502996843487</v>
      </c>
      <c r="BQ57" s="178">
        <v>0.10388593467419076</v>
      </c>
      <c r="BR57" s="178">
        <v>0.10751033692637478</v>
      </c>
      <c r="BS57" s="178">
        <v>0.1036867061872333</v>
      </c>
      <c r="BT57" s="178">
        <v>0.10149069819354302</v>
      </c>
      <c r="BU57" s="178">
        <v>0.10522803477290725</v>
      </c>
      <c r="BV57" s="178">
        <v>0.10100000000000001</v>
      </c>
      <c r="BW57" s="164">
        <v>9.7600000000000006E-2</v>
      </c>
      <c r="BX57" s="165">
        <v>9.8699999999999996E-2</v>
      </c>
      <c r="BY57" s="165">
        <v>0.1047</v>
      </c>
      <c r="BZ57" s="165">
        <v>9.8799999999999999E-2</v>
      </c>
      <c r="CA57" s="165">
        <v>0.1012</v>
      </c>
      <c r="CB57" s="165">
        <v>0.1012</v>
      </c>
      <c r="CC57" s="165">
        <v>0.10144766080097301</v>
      </c>
      <c r="CD57" s="165">
        <v>0.11776053864378799</v>
      </c>
      <c r="CE57" s="165">
        <v>0.11516093250936101</v>
      </c>
      <c r="CF57" s="165">
        <v>0.1157</v>
      </c>
      <c r="CG57" s="165">
        <v>0.12</v>
      </c>
    </row>
    <row r="58" spans="1:85" ht="15.65" customHeight="1">
      <c r="A58" s="5" t="s">
        <v>409</v>
      </c>
      <c r="B58" s="5"/>
      <c r="C58" s="5"/>
      <c r="D58" s="5"/>
      <c r="E58" s="5"/>
      <c r="F58" s="5"/>
      <c r="G58" s="5"/>
      <c r="H58" s="5"/>
      <c r="I58" s="5"/>
      <c r="J58" s="5"/>
      <c r="K58" s="5"/>
      <c r="L58" s="5"/>
      <c r="M58" s="5"/>
      <c r="N58" s="5"/>
      <c r="O58" s="5"/>
      <c r="P58" s="5"/>
      <c r="Q58" s="5"/>
      <c r="R58" s="5"/>
      <c r="S58" s="5"/>
      <c r="T58" s="5"/>
      <c r="U58" s="5"/>
      <c r="V58" s="5"/>
      <c r="W58" s="5"/>
      <c r="X58" s="5"/>
      <c r="Y58" s="5"/>
      <c r="Z58" s="173"/>
      <c r="AA58" s="173"/>
      <c r="AB58" s="173"/>
      <c r="AC58" s="173"/>
      <c r="AD58" s="173"/>
      <c r="AE58" s="173"/>
      <c r="AF58" s="173"/>
      <c r="AG58" s="173"/>
      <c r="AH58" s="173"/>
      <c r="AI58" s="173"/>
      <c r="AJ58" s="173"/>
      <c r="AK58" s="173"/>
      <c r="AL58" s="173"/>
      <c r="AM58" s="173"/>
      <c r="AN58" s="173"/>
      <c r="AO58" s="173"/>
      <c r="AP58" s="178">
        <v>2.23E-2</v>
      </c>
      <c r="AQ58" s="178">
        <v>2.3900000000000001E-2</v>
      </c>
      <c r="AR58" s="178">
        <v>2.58E-2</v>
      </c>
      <c r="AS58" s="178">
        <v>2.8000000000000001E-2</v>
      </c>
      <c r="AT58" s="178">
        <v>3.0599999999999999E-2</v>
      </c>
      <c r="AU58" s="178">
        <v>3.3099999999999997E-2</v>
      </c>
      <c r="AV58" s="178">
        <v>3.3399999999999999E-2</v>
      </c>
      <c r="AW58" s="178">
        <v>3.5299999999999998E-2</v>
      </c>
      <c r="AX58" s="178">
        <v>3.78E-2</v>
      </c>
      <c r="AY58" s="178">
        <v>3.8899999999999997E-2</v>
      </c>
      <c r="AZ58" s="178">
        <v>4.07E-2</v>
      </c>
      <c r="BA58" s="178">
        <v>4.3299999999999998E-2</v>
      </c>
      <c r="BB58" s="178">
        <v>4.4900000000000002E-2</v>
      </c>
      <c r="BC58" s="178">
        <v>4.5600000000000002E-2</v>
      </c>
      <c r="BD58" s="178">
        <v>4.6699999999999998E-2</v>
      </c>
      <c r="BE58" s="178">
        <v>4.7899999999999998E-2</v>
      </c>
      <c r="BF58" s="178">
        <v>4.8000000000000001E-2</v>
      </c>
      <c r="BG58" s="178">
        <v>4.9700000000000001E-2</v>
      </c>
      <c r="BH58" s="178">
        <v>5.0200000000000002E-2</v>
      </c>
      <c r="BI58" s="178">
        <v>5.1400000000000001E-2</v>
      </c>
      <c r="BJ58" s="178">
        <v>5.2598344632904324E-2</v>
      </c>
      <c r="BK58" s="178">
        <v>5.2919660099834724E-2</v>
      </c>
      <c r="BL58" s="178">
        <v>5.5005839770322619E-2</v>
      </c>
      <c r="BM58" s="178">
        <v>5.5842408064086933E-2</v>
      </c>
      <c r="BN58" s="178">
        <v>5.6291683343874216E-2</v>
      </c>
      <c r="BO58" s="178">
        <v>5.7567000795267123E-2</v>
      </c>
      <c r="BP58" s="178">
        <v>5.7521170325069974E-2</v>
      </c>
      <c r="BQ58" s="178">
        <v>5.7567336926463028E-2</v>
      </c>
      <c r="BR58" s="178">
        <v>6.0027661849438432E-2</v>
      </c>
      <c r="BS58" s="178">
        <v>6.0293822229005749E-2</v>
      </c>
      <c r="BT58" s="178">
        <v>6.0555293014245913E-2</v>
      </c>
      <c r="BU58" s="178">
        <v>5.8895257451752531E-2</v>
      </c>
      <c r="BV58" s="178">
        <v>5.5800000000000002E-2</v>
      </c>
      <c r="BW58" s="164">
        <v>5.57E-2</v>
      </c>
      <c r="BX58" s="165">
        <v>5.6800000000000003E-2</v>
      </c>
      <c r="BY58" s="165">
        <v>5.5500000000000001E-2</v>
      </c>
      <c r="BZ58" s="165">
        <v>5.8599999999999999E-2</v>
      </c>
      <c r="CA58" s="165">
        <v>5.9200000000000003E-2</v>
      </c>
      <c r="CB58" s="165">
        <v>0.06</v>
      </c>
      <c r="CC58" s="165">
        <v>5.8884738711236603E-2</v>
      </c>
      <c r="CD58" s="165">
        <v>6.07650730330122E-2</v>
      </c>
      <c r="CE58" s="165">
        <v>6.1975277558637201E-2</v>
      </c>
      <c r="CF58" s="165">
        <v>6.2899999999999998E-2</v>
      </c>
      <c r="CG58" s="165">
        <v>6.4899999999999999E-2</v>
      </c>
    </row>
    <row r="59" spans="1:85" ht="15.65" customHeight="1">
      <c r="A59" s="5" t="s">
        <v>414</v>
      </c>
      <c r="B59" s="5"/>
      <c r="C59" s="5"/>
      <c r="D59" s="5"/>
      <c r="E59" s="5"/>
      <c r="F59" s="5"/>
      <c r="G59" s="5"/>
      <c r="H59" s="5"/>
      <c r="I59" s="5"/>
      <c r="J59" s="5"/>
      <c r="K59" s="5"/>
      <c r="L59" s="5"/>
      <c r="M59" s="5"/>
      <c r="N59" s="5"/>
      <c r="O59" s="5"/>
      <c r="P59" s="5"/>
      <c r="Q59" s="5"/>
      <c r="R59" s="5"/>
      <c r="S59" s="5"/>
      <c r="T59" s="5"/>
      <c r="U59" s="5"/>
      <c r="V59" s="5"/>
      <c r="W59" s="5"/>
      <c r="X59" s="5"/>
      <c r="Y59" s="5"/>
      <c r="Z59" s="173"/>
      <c r="AA59" s="173"/>
      <c r="AB59" s="173"/>
      <c r="AC59" s="173"/>
      <c r="AD59" s="173"/>
      <c r="AE59" s="173"/>
      <c r="AF59" s="173"/>
      <c r="AG59" s="173"/>
      <c r="AH59" s="173"/>
      <c r="AI59" s="173"/>
      <c r="AJ59" s="173"/>
      <c r="AK59" s="173"/>
      <c r="AL59" s="173"/>
      <c r="AM59" s="173"/>
      <c r="AN59" s="173"/>
      <c r="AO59" s="173"/>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8">
        <v>1.9872180840884528E-2</v>
      </c>
      <c r="BO59" s="178">
        <v>2.0310024917949886E-2</v>
      </c>
      <c r="BP59" s="178">
        <v>2.1236021180396303E-2</v>
      </c>
      <c r="BQ59" s="178">
        <v>2.1184836841294286E-2</v>
      </c>
      <c r="BR59" s="178">
        <v>2.205619232372772E-2</v>
      </c>
      <c r="BS59" s="178">
        <v>2.2398084389323586E-2</v>
      </c>
      <c r="BT59" s="178">
        <v>2.7457188696502977E-2</v>
      </c>
      <c r="BU59" s="178">
        <v>2.7457424712098461E-2</v>
      </c>
      <c r="BV59" s="178">
        <v>2.7400000000000001E-2</v>
      </c>
      <c r="BW59" s="164">
        <v>2.6599999999999999E-2</v>
      </c>
      <c r="BX59" s="165">
        <v>2.7E-2</v>
      </c>
      <c r="BY59" s="165">
        <v>2.6499999999999999E-2</v>
      </c>
      <c r="BZ59" s="165">
        <v>2.7799999999999998E-2</v>
      </c>
      <c r="CA59" s="165">
        <v>2.7E-2</v>
      </c>
      <c r="CB59" s="165">
        <v>2.7E-2</v>
      </c>
      <c r="CC59" s="165">
        <v>2.6725498812315899E-2</v>
      </c>
      <c r="CD59" s="165">
        <v>2.7918050372619799E-2</v>
      </c>
      <c r="CE59" s="165">
        <v>2.64836098865502E-2</v>
      </c>
      <c r="CF59" s="165">
        <v>2.5999999999999999E-2</v>
      </c>
      <c r="CG59" s="165">
        <v>2.5999999999999999E-2</v>
      </c>
    </row>
    <row r="60" spans="1:85" ht="15.65" customHeight="1">
      <c r="A60" s="5" t="s">
        <v>154</v>
      </c>
      <c r="B60" s="5"/>
      <c r="C60" s="5"/>
      <c r="D60" s="5"/>
      <c r="E60" s="5"/>
      <c r="F60" s="5"/>
      <c r="G60" s="5"/>
      <c r="H60" s="5"/>
      <c r="I60" s="5"/>
      <c r="J60" s="5"/>
      <c r="K60" s="5"/>
      <c r="L60" s="5"/>
      <c r="M60" s="5"/>
      <c r="N60" s="5"/>
      <c r="O60" s="5"/>
      <c r="P60" s="5"/>
      <c r="Q60" s="5"/>
      <c r="R60" s="5"/>
      <c r="S60" s="5"/>
      <c r="T60" s="5"/>
      <c r="U60" s="5"/>
      <c r="V60" s="5"/>
      <c r="W60" s="5"/>
      <c r="X60" s="5"/>
      <c r="Y60" s="5"/>
      <c r="Z60" s="173"/>
      <c r="AA60" s="173"/>
      <c r="AB60" s="173"/>
      <c r="AC60" s="173"/>
      <c r="AD60" s="173"/>
      <c r="AE60" s="173"/>
      <c r="AF60" s="173"/>
      <c r="AG60" s="173"/>
      <c r="AH60" s="173"/>
      <c r="AI60" s="173"/>
      <c r="AJ60" s="173"/>
      <c r="AK60" s="173"/>
      <c r="AL60" s="173"/>
      <c r="AM60" s="173"/>
      <c r="AN60" s="173"/>
      <c r="AO60" s="173"/>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8">
        <v>2.097196669618482E-2</v>
      </c>
      <c r="BR60" s="178">
        <v>2.1874303441419343E-2</v>
      </c>
      <c r="BS60" s="178">
        <v>2.3197471433073633E-2</v>
      </c>
      <c r="BT60" s="178">
        <v>2.4280985043052872E-2</v>
      </c>
      <c r="BU60" s="178">
        <v>2.6775370710559753E-2</v>
      </c>
      <c r="BV60" s="178">
        <v>2.5700000000000001E-2</v>
      </c>
      <c r="BW60" s="164">
        <v>2.52E-2</v>
      </c>
      <c r="BX60" s="165">
        <v>2.63E-2</v>
      </c>
      <c r="BY60" s="165">
        <v>2.63E-2</v>
      </c>
      <c r="BZ60" s="165">
        <v>2.7199999999999998E-2</v>
      </c>
      <c r="CA60" s="165">
        <v>2.7900000000000001E-2</v>
      </c>
      <c r="CB60" s="165">
        <v>2.76E-2</v>
      </c>
      <c r="CC60" s="165">
        <v>2.9243720855573498E-2</v>
      </c>
      <c r="CD60" s="165">
        <v>3.0300637554909599E-2</v>
      </c>
      <c r="CE60" s="165">
        <v>3.0123432398292301E-2</v>
      </c>
      <c r="CF60" s="165">
        <v>3.1399999999999997E-2</v>
      </c>
      <c r="CG60" s="165">
        <v>3.2800000000000003E-2</v>
      </c>
    </row>
    <row r="61" spans="1:85" ht="15.65" customHeight="1">
      <c r="A61" s="5" t="s">
        <v>159</v>
      </c>
      <c r="B61" s="5"/>
      <c r="C61" s="5"/>
      <c r="D61" s="5"/>
      <c r="E61" s="5"/>
      <c r="F61" s="5"/>
      <c r="G61" s="5"/>
      <c r="H61" s="5"/>
      <c r="I61" s="5"/>
      <c r="J61" s="5"/>
      <c r="K61" s="5"/>
      <c r="L61" s="5"/>
      <c r="M61" s="5"/>
      <c r="N61" s="5"/>
      <c r="O61" s="5"/>
      <c r="P61" s="5"/>
      <c r="Q61" s="5"/>
      <c r="R61" s="5"/>
      <c r="S61" s="5"/>
      <c r="T61" s="5"/>
      <c r="U61" s="5"/>
      <c r="V61" s="5"/>
      <c r="W61" s="5"/>
      <c r="X61" s="5"/>
      <c r="Y61" s="5"/>
      <c r="Z61" s="173"/>
      <c r="AA61" s="173"/>
      <c r="AB61" s="173"/>
      <c r="AC61" s="173"/>
      <c r="AD61" s="173"/>
      <c r="AE61" s="173"/>
      <c r="AF61" s="173"/>
      <c r="AG61" s="173"/>
      <c r="AH61" s="173"/>
      <c r="AI61" s="173"/>
      <c r="AJ61" s="173"/>
      <c r="AK61" s="173"/>
      <c r="AL61" s="173"/>
      <c r="AM61" s="173"/>
      <c r="AN61" s="173"/>
      <c r="AO61" s="173"/>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8"/>
      <c r="BR61" s="171"/>
      <c r="BS61" s="171"/>
      <c r="BT61" s="171"/>
      <c r="BU61" s="171"/>
      <c r="BV61" s="171"/>
      <c r="BW61" s="164">
        <v>1.9699999999999999E-2</v>
      </c>
      <c r="BX61" s="165">
        <v>0.02</v>
      </c>
      <c r="BY61" s="165">
        <v>2.18E-2</v>
      </c>
      <c r="BZ61" s="165">
        <v>2.24E-2</v>
      </c>
      <c r="CA61" s="165">
        <v>2.1399999999999999E-2</v>
      </c>
      <c r="CB61" s="171"/>
      <c r="CC61" s="219">
        <v>2.0302721854614798E-2</v>
      </c>
      <c r="CD61" s="219">
        <v>2.1861483686055099E-2</v>
      </c>
      <c r="CE61" s="219">
        <v>2.1492048590491801E-2</v>
      </c>
      <c r="CF61" s="219">
        <v>2.1700000000000001E-2</v>
      </c>
      <c r="CG61" s="219">
        <v>2.06E-2</v>
      </c>
    </row>
    <row r="62" spans="1:85" ht="15.65" customHeight="1">
      <c r="A62" s="5" t="s">
        <v>415</v>
      </c>
      <c r="B62" s="5"/>
      <c r="C62" s="5"/>
      <c r="D62" s="5"/>
      <c r="E62" s="5"/>
      <c r="F62" s="5"/>
      <c r="G62" s="5"/>
      <c r="H62" s="5"/>
      <c r="I62" s="5"/>
      <c r="J62" s="5"/>
      <c r="K62" s="5"/>
      <c r="L62" s="5"/>
      <c r="M62" s="5"/>
      <c r="N62" s="5"/>
      <c r="O62" s="5"/>
      <c r="P62" s="5"/>
      <c r="Q62" s="5"/>
      <c r="R62" s="5"/>
      <c r="S62" s="5"/>
      <c r="T62" s="5"/>
      <c r="U62" s="5"/>
      <c r="V62" s="5"/>
      <c r="W62" s="5"/>
      <c r="X62" s="5"/>
      <c r="Y62" s="5"/>
      <c r="Z62" s="173"/>
      <c r="AA62" s="173"/>
      <c r="AB62" s="173"/>
      <c r="AC62" s="173"/>
      <c r="AD62" s="173"/>
      <c r="AE62" s="173"/>
      <c r="AF62" s="173"/>
      <c r="AG62" s="173"/>
      <c r="AH62" s="173"/>
      <c r="AI62" s="173"/>
      <c r="AJ62" s="173"/>
      <c r="AK62" s="173"/>
      <c r="AL62" s="173"/>
      <c r="AM62" s="173"/>
      <c r="AN62" s="173"/>
      <c r="AO62" s="173"/>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8">
        <v>2.0647666361807471E-2</v>
      </c>
      <c r="BT62" s="178">
        <v>2.0347984382944766E-2</v>
      </c>
      <c r="BU62" s="171"/>
      <c r="BV62" s="178">
        <v>1.9900000000000001E-2</v>
      </c>
      <c r="BW62" s="178">
        <v>1.9699999999999999E-2</v>
      </c>
      <c r="BX62" s="165">
        <v>2.0500000000000001E-2</v>
      </c>
      <c r="BY62" s="165">
        <v>2.01E-2</v>
      </c>
      <c r="BZ62" s="165">
        <v>2.1399999999999999E-2</v>
      </c>
      <c r="CA62" s="165">
        <v>2.23E-2</v>
      </c>
      <c r="CB62" s="165">
        <v>2.1999999999999999E-2</v>
      </c>
      <c r="CC62" s="165">
        <v>2.15892626314136E-2</v>
      </c>
      <c r="CD62" s="165">
        <v>2.37783955487667E-2</v>
      </c>
      <c r="CE62" s="165">
        <v>2.32163848926955E-2</v>
      </c>
      <c r="CF62" s="165">
        <v>2.3099999999999999E-2</v>
      </c>
      <c r="CG62" s="165">
        <v>2.3800000000000002E-2</v>
      </c>
    </row>
    <row r="63" spans="1:85" ht="15.65" customHeight="1">
      <c r="A63" s="5" t="s">
        <v>416</v>
      </c>
      <c r="B63" s="5"/>
      <c r="C63" s="5"/>
      <c r="D63" s="5"/>
      <c r="E63" s="5"/>
      <c r="F63" s="5"/>
      <c r="G63" s="5"/>
      <c r="H63" s="5"/>
      <c r="I63" s="5"/>
      <c r="J63" s="5"/>
      <c r="K63" s="5"/>
      <c r="L63" s="5"/>
      <c r="M63" s="5"/>
      <c r="N63" s="5"/>
      <c r="O63" s="5"/>
      <c r="P63" s="5"/>
      <c r="Q63" s="5"/>
      <c r="R63" s="5"/>
      <c r="S63" s="5"/>
      <c r="T63" s="5"/>
      <c r="U63" s="5"/>
      <c r="V63" s="5"/>
      <c r="W63" s="5"/>
      <c r="X63" s="5"/>
      <c r="Y63" s="5"/>
      <c r="Z63" s="173"/>
      <c r="AA63" s="173"/>
      <c r="AB63" s="173"/>
      <c r="AC63" s="173"/>
      <c r="AD63" s="173"/>
      <c r="AE63" s="173"/>
      <c r="AF63" s="173"/>
      <c r="AG63" s="173"/>
      <c r="AH63" s="173"/>
      <c r="AI63" s="173"/>
      <c r="AJ63" s="173"/>
      <c r="AK63" s="173"/>
      <c r="AL63" s="173"/>
      <c r="AM63" s="173"/>
      <c r="AN63" s="173"/>
      <c r="AO63" s="173"/>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219">
        <v>2.0597434467107899E-2</v>
      </c>
      <c r="CD63" s="219">
        <v>2.3397385951357201E-2</v>
      </c>
      <c r="CE63" s="219">
        <v>2.5128764192426802E-2</v>
      </c>
      <c r="CF63" s="219">
        <v>2.7799999999999998E-2</v>
      </c>
      <c r="CG63" s="219">
        <v>3.09E-2</v>
      </c>
    </row>
    <row r="64" spans="1:85">
      <c r="A64" s="5" t="s">
        <v>413</v>
      </c>
      <c r="B64" s="63"/>
      <c r="C64" s="63"/>
      <c r="D64" s="63"/>
      <c r="E64" s="63"/>
      <c r="F64" s="63"/>
      <c r="G64" s="63"/>
      <c r="H64" s="63"/>
      <c r="I64" s="63"/>
      <c r="J64" s="63"/>
      <c r="K64" s="63"/>
      <c r="L64" s="63"/>
      <c r="M64" s="63"/>
      <c r="N64" s="63"/>
      <c r="O64" s="63"/>
      <c r="P64" s="63"/>
      <c r="Q64" s="63"/>
      <c r="R64" s="63"/>
      <c r="S64" s="63"/>
      <c r="T64" s="63"/>
      <c r="U64" s="63"/>
      <c r="V64" s="63"/>
      <c r="W64" s="63"/>
      <c r="X64" s="63"/>
      <c r="Y64" s="63"/>
      <c r="Z64" s="219"/>
      <c r="AA64" s="219"/>
      <c r="AB64" s="219"/>
      <c r="AC64" s="219"/>
      <c r="AD64" s="219"/>
      <c r="AE64" s="219"/>
      <c r="AF64" s="219"/>
      <c r="AG64" s="219"/>
      <c r="AH64" s="219"/>
      <c r="AI64" s="219"/>
      <c r="AJ64" s="219"/>
      <c r="AK64" s="219"/>
      <c r="AL64" s="219"/>
      <c r="AM64" s="219"/>
      <c r="AN64" s="219"/>
      <c r="AO64" s="219"/>
      <c r="AP64" s="219">
        <v>0.1483000000000001</v>
      </c>
      <c r="AQ64" s="219">
        <v>0.1427999999999999</v>
      </c>
      <c r="AR64" s="219">
        <v>0.15349999999999997</v>
      </c>
      <c r="AS64" s="219">
        <v>0.15590000000000001</v>
      </c>
      <c r="AT64" s="219">
        <v>0.15529999999999997</v>
      </c>
      <c r="AU64" s="219">
        <v>0.15400000000000005</v>
      </c>
      <c r="AV64" s="219">
        <v>0.15960000000000002</v>
      </c>
      <c r="AW64" s="219">
        <v>0.15780000000000002</v>
      </c>
      <c r="AX64" s="219">
        <v>0.24121428571428571</v>
      </c>
      <c r="AY64" s="219">
        <v>0.15460000000000007</v>
      </c>
      <c r="AZ64" s="219">
        <v>0.1603</v>
      </c>
      <c r="BA64" s="219">
        <v>0.16219999999999998</v>
      </c>
      <c r="BB64" s="219">
        <v>0.16700000000000009</v>
      </c>
      <c r="BC64" s="219">
        <v>0.16570000000000001</v>
      </c>
      <c r="BD64" s="219">
        <v>0.16350000000000006</v>
      </c>
      <c r="BE64" s="219">
        <v>0.16370000000000007</v>
      </c>
      <c r="BF64" s="219">
        <v>0.1598</v>
      </c>
      <c r="BG64" s="219">
        <v>0.16079999999999994</v>
      </c>
      <c r="BH64" s="219">
        <v>0.16600000000000001</v>
      </c>
      <c r="BI64" s="219">
        <v>0.16049999999999998</v>
      </c>
      <c r="BJ64" s="219">
        <v>0.15440917197000684</v>
      </c>
      <c r="BK64" s="219">
        <v>0.15081829930174073</v>
      </c>
      <c r="BL64" s="219">
        <v>0.1650852988973121</v>
      </c>
      <c r="BM64" s="219">
        <v>0.17054019076370705</v>
      </c>
      <c r="BN64" s="219">
        <v>0.15596834221351683</v>
      </c>
      <c r="BO64" s="219">
        <v>0.15926431165198121</v>
      </c>
      <c r="BP64" s="219">
        <v>0.16552831783044075</v>
      </c>
      <c r="BQ64" s="219">
        <v>0.14638131427010173</v>
      </c>
      <c r="BR64" s="178">
        <v>0.14541860915486915</v>
      </c>
      <c r="BS64" s="178">
        <v>0.12782027433698517</v>
      </c>
      <c r="BT64" s="178">
        <v>0.1324550016845879</v>
      </c>
      <c r="BU64" s="178">
        <v>0.1539634679874643</v>
      </c>
      <c r="BV64" s="178">
        <v>0.15349999999999997</v>
      </c>
      <c r="BW64" s="178">
        <v>0.15149999999999986</v>
      </c>
      <c r="BX64" s="178">
        <v>0.15859999999999996</v>
      </c>
      <c r="BY64" s="178">
        <v>0.15210000000000001</v>
      </c>
      <c r="BZ64" s="178">
        <v>0.15990000000000004</v>
      </c>
      <c r="CA64" s="178">
        <v>0.16139999999999999</v>
      </c>
      <c r="CB64" s="178">
        <v>0.17210000000000014</v>
      </c>
      <c r="CC64" s="178">
        <v>0.13524423983304668</v>
      </c>
      <c r="CD64" s="178">
        <v>0.13509396306538712</v>
      </c>
      <c r="CE64" s="178">
        <v>0.13879871379301412</v>
      </c>
      <c r="CF64" s="178">
        <v>0.15319999999999989</v>
      </c>
      <c r="CG64" s="178">
        <v>0.15249999999999997</v>
      </c>
    </row>
    <row r="66" spans="1:85" s="7" customFormat="1" ht="15.65" customHeight="1">
      <c r="A66" s="193" t="s">
        <v>417</v>
      </c>
      <c r="B66" s="195" t="s">
        <v>355</v>
      </c>
      <c r="C66" s="195" t="s">
        <v>356</v>
      </c>
      <c r="D66" s="195" t="s">
        <v>357</v>
      </c>
      <c r="E66" s="195" t="s">
        <v>358</v>
      </c>
      <c r="F66" s="195" t="s">
        <v>359</v>
      </c>
      <c r="G66" s="195" t="s">
        <v>360</v>
      </c>
      <c r="H66" s="195" t="s">
        <v>361</v>
      </c>
      <c r="I66" s="195" t="s">
        <v>362</v>
      </c>
      <c r="J66" s="195" t="s">
        <v>363</v>
      </c>
      <c r="K66" s="195" t="s">
        <v>364</v>
      </c>
      <c r="L66" s="195" t="s">
        <v>365</v>
      </c>
      <c r="M66" s="195" t="s">
        <v>366</v>
      </c>
      <c r="N66" s="195" t="s">
        <v>367</v>
      </c>
      <c r="O66" s="195" t="s">
        <v>368</v>
      </c>
      <c r="P66" s="195" t="s">
        <v>369</v>
      </c>
      <c r="Q66" s="195" t="s">
        <v>370</v>
      </c>
      <c r="R66" s="195" t="s">
        <v>371</v>
      </c>
      <c r="S66" s="195" t="s">
        <v>372</v>
      </c>
      <c r="T66" s="195" t="s">
        <v>373</v>
      </c>
      <c r="U66" s="195" t="s">
        <v>374</v>
      </c>
      <c r="V66" s="195" t="s">
        <v>375</v>
      </c>
      <c r="W66" s="195" t="s">
        <v>376</v>
      </c>
      <c r="X66" s="195" t="s">
        <v>377</v>
      </c>
      <c r="Y66" s="195" t="s">
        <v>378</v>
      </c>
      <c r="Z66" s="195" t="s">
        <v>269</v>
      </c>
      <c r="AA66" s="195" t="s">
        <v>270</v>
      </c>
      <c r="AB66" s="195" t="s">
        <v>271</v>
      </c>
      <c r="AC66" s="195" t="s">
        <v>272</v>
      </c>
      <c r="AD66" s="195" t="s">
        <v>273</v>
      </c>
      <c r="AE66" s="195" t="s">
        <v>274</v>
      </c>
      <c r="AF66" s="195" t="s">
        <v>275</v>
      </c>
      <c r="AG66" s="195" t="s">
        <v>276</v>
      </c>
      <c r="AH66" s="195" t="s">
        <v>277</v>
      </c>
      <c r="AI66" s="195" t="s">
        <v>278</v>
      </c>
      <c r="AJ66" s="195" t="s">
        <v>279</v>
      </c>
      <c r="AK66" s="195" t="s">
        <v>280</v>
      </c>
      <c r="AL66" s="195" t="s">
        <v>281</v>
      </c>
      <c r="AM66" s="195" t="s">
        <v>282</v>
      </c>
      <c r="AN66" s="195" t="s">
        <v>283</v>
      </c>
      <c r="AO66" s="195" t="s">
        <v>284</v>
      </c>
      <c r="AP66" s="195" t="s">
        <v>285</v>
      </c>
      <c r="AQ66" s="195" t="s">
        <v>286</v>
      </c>
      <c r="AR66" s="195" t="s">
        <v>287</v>
      </c>
      <c r="AS66" s="195" t="s">
        <v>288</v>
      </c>
      <c r="AT66" s="195" t="s">
        <v>289</v>
      </c>
      <c r="AU66" s="195" t="s">
        <v>290</v>
      </c>
      <c r="AV66" s="195" t="s">
        <v>291</v>
      </c>
      <c r="AW66" s="195" t="s">
        <v>292</v>
      </c>
      <c r="AX66" s="195" t="s">
        <v>293</v>
      </c>
      <c r="AY66" s="195" t="s">
        <v>294</v>
      </c>
      <c r="AZ66" s="195" t="s">
        <v>295</v>
      </c>
      <c r="BA66" s="195" t="s">
        <v>296</v>
      </c>
      <c r="BB66" s="195" t="s">
        <v>297</v>
      </c>
      <c r="BC66" s="195" t="s">
        <v>298</v>
      </c>
      <c r="BD66" s="195" t="s">
        <v>299</v>
      </c>
      <c r="BE66" s="195" t="s">
        <v>300</v>
      </c>
      <c r="BF66" s="195" t="s">
        <v>301</v>
      </c>
      <c r="BG66" s="195" t="s">
        <v>302</v>
      </c>
      <c r="BH66" s="195" t="s">
        <v>303</v>
      </c>
      <c r="BI66" s="195" t="s">
        <v>304</v>
      </c>
      <c r="BJ66" s="195" t="s">
        <v>305</v>
      </c>
      <c r="BK66" s="195" t="s">
        <v>306</v>
      </c>
      <c r="BL66" s="195" t="s">
        <v>307</v>
      </c>
      <c r="BM66" s="195" t="s">
        <v>308</v>
      </c>
      <c r="BN66" s="195" t="s">
        <v>309</v>
      </c>
      <c r="BO66" s="195" t="s">
        <v>310</v>
      </c>
      <c r="BP66" s="195" t="s">
        <v>311</v>
      </c>
      <c r="BQ66" s="195" t="s">
        <v>312</v>
      </c>
      <c r="BR66" s="195" t="s">
        <v>313</v>
      </c>
      <c r="BS66" s="195" t="s">
        <v>379</v>
      </c>
      <c r="BT66" s="195" t="s">
        <v>380</v>
      </c>
      <c r="BU66" s="195" t="s">
        <v>381</v>
      </c>
      <c r="BV66" s="195" t="s">
        <v>382</v>
      </c>
      <c r="BW66" s="195" t="s">
        <v>318</v>
      </c>
      <c r="BX66" s="195" t="s">
        <v>319</v>
      </c>
      <c r="BY66" s="195" t="s">
        <v>320</v>
      </c>
      <c r="BZ66" s="195" t="s">
        <v>321</v>
      </c>
      <c r="CA66" s="195" t="s">
        <v>322</v>
      </c>
      <c r="CB66" s="195" t="s">
        <v>323</v>
      </c>
      <c r="CC66" s="195" t="s">
        <v>324</v>
      </c>
      <c r="CD66" s="195" t="s">
        <v>325</v>
      </c>
      <c r="CE66" s="195" t="s">
        <v>326</v>
      </c>
      <c r="CF66" s="195" t="s">
        <v>327</v>
      </c>
      <c r="CG66" s="195" t="s">
        <v>328</v>
      </c>
    </row>
    <row r="67" spans="1:85" ht="15.75" customHeight="1">
      <c r="A67" s="5" t="s">
        <v>46</v>
      </c>
      <c r="B67" s="5"/>
      <c r="C67" s="5"/>
      <c r="D67" s="5"/>
      <c r="E67" s="5"/>
      <c r="F67" s="5"/>
      <c r="G67" s="5"/>
      <c r="H67" s="5"/>
      <c r="I67" s="5"/>
      <c r="J67" s="5"/>
      <c r="K67" s="5"/>
      <c r="L67" s="5"/>
      <c r="M67" s="5"/>
      <c r="N67" s="5"/>
      <c r="O67" s="5"/>
      <c r="P67" s="5"/>
      <c r="Q67" s="5"/>
      <c r="R67" s="5"/>
      <c r="S67" s="5"/>
      <c r="T67" s="5"/>
      <c r="U67" s="5"/>
      <c r="V67" s="5"/>
      <c r="W67" s="5"/>
      <c r="X67" s="5"/>
      <c r="Y67" s="5"/>
      <c r="Z67" s="173"/>
      <c r="AA67" s="173"/>
      <c r="AB67" s="173"/>
      <c r="AC67" s="173"/>
      <c r="AD67" s="173"/>
      <c r="AE67" s="173"/>
      <c r="AF67" s="173"/>
      <c r="AG67" s="173"/>
      <c r="AH67" s="173"/>
      <c r="AI67" s="173"/>
      <c r="AJ67" s="173"/>
      <c r="AK67" s="173"/>
      <c r="AL67" s="173"/>
      <c r="AM67" s="173"/>
      <c r="AN67" s="173"/>
      <c r="AO67" s="173"/>
      <c r="AP67" s="178">
        <v>0.42709561989544431</v>
      </c>
      <c r="AQ67" s="178">
        <v>0.42625319262173306</v>
      </c>
      <c r="AR67" s="178">
        <v>0.4251469242537631</v>
      </c>
      <c r="AS67" s="178">
        <v>0.42276225644120352</v>
      </c>
      <c r="AT67" s="178">
        <v>0.43201123906037447</v>
      </c>
      <c r="AU67" s="178">
        <v>0.42631139437541377</v>
      </c>
      <c r="AV67" s="178">
        <v>0.42765786462888872</v>
      </c>
      <c r="AW67" s="178">
        <v>0.41974991836354314</v>
      </c>
      <c r="AX67" s="178">
        <v>0.42655167439800024</v>
      </c>
      <c r="AY67" s="178">
        <v>0.42325752151943885</v>
      </c>
      <c r="AZ67" s="178">
        <v>0.42398661227416351</v>
      </c>
      <c r="BA67" s="178">
        <v>0.42122057967804483</v>
      </c>
      <c r="BB67" s="178">
        <v>0.43219014370876618</v>
      </c>
      <c r="BC67" s="178">
        <v>0.43571297150127264</v>
      </c>
      <c r="BD67" s="178">
        <v>0.43730999161296213</v>
      </c>
      <c r="BE67" s="178">
        <v>0.42334705955642715</v>
      </c>
      <c r="BF67" s="178">
        <v>0.42122462361310525</v>
      </c>
      <c r="BG67" s="178">
        <v>0.4282249252519657</v>
      </c>
      <c r="BH67" s="178">
        <v>0.42881511542159467</v>
      </c>
      <c r="BI67" s="178">
        <v>0.4198565300679144</v>
      </c>
      <c r="BJ67" s="178">
        <v>0.42297322224460288</v>
      </c>
      <c r="BK67" s="178">
        <v>0.42140761422203538</v>
      </c>
      <c r="BL67" s="178">
        <v>0.43046130459258269</v>
      </c>
      <c r="BM67" s="178">
        <v>0.41339341592212719</v>
      </c>
      <c r="BN67" s="178">
        <v>0.40834350810958392</v>
      </c>
      <c r="BO67" s="178">
        <v>0.40707759872633231</v>
      </c>
      <c r="BP67" s="178">
        <v>0.41458831921655692</v>
      </c>
      <c r="BQ67" s="178">
        <v>0.41646657841734047</v>
      </c>
      <c r="BR67" s="178">
        <v>0.41720400624728449</v>
      </c>
      <c r="BS67" s="178">
        <v>0.41336768018967862</v>
      </c>
      <c r="BT67" s="178">
        <v>0.42659502336220012</v>
      </c>
      <c r="BU67" s="178">
        <v>0.41990098891856165</v>
      </c>
      <c r="BV67" s="178">
        <v>0.41499623411000275</v>
      </c>
      <c r="BW67" s="178">
        <v>0.42287485732650798</v>
      </c>
      <c r="BX67" s="178">
        <v>0.42327844922267588</v>
      </c>
      <c r="BY67" s="178">
        <v>0.41715221076836134</v>
      </c>
      <c r="BZ67" s="178">
        <v>0.42904301467909967</v>
      </c>
      <c r="CA67" s="178">
        <v>0.42309749329822799</v>
      </c>
      <c r="CB67" s="164">
        <v>0.4158</v>
      </c>
      <c r="CC67" s="165">
        <v>0.41099999999999998</v>
      </c>
      <c r="CD67" s="165">
        <v>0.39461752125601601</v>
      </c>
      <c r="CE67" s="165">
        <v>0.39620034539006099</v>
      </c>
      <c r="CF67" s="165">
        <v>0.39179999999999998</v>
      </c>
      <c r="CG67" s="165">
        <v>0.39329999999999998</v>
      </c>
    </row>
    <row r="68" spans="1:85">
      <c r="A68" s="5" t="s">
        <v>418</v>
      </c>
      <c r="B68" s="5"/>
      <c r="C68" s="5"/>
      <c r="D68" s="5"/>
      <c r="E68" s="5"/>
      <c r="F68" s="5"/>
      <c r="G68" s="5"/>
      <c r="H68" s="5"/>
      <c r="I68" s="5"/>
      <c r="J68" s="5"/>
      <c r="K68" s="5"/>
      <c r="L68" s="5"/>
      <c r="M68" s="5"/>
      <c r="N68" s="5"/>
      <c r="O68" s="5"/>
      <c r="P68" s="5"/>
      <c r="Q68" s="5"/>
      <c r="R68" s="5"/>
      <c r="S68" s="5"/>
      <c r="T68" s="5"/>
      <c r="U68" s="5"/>
      <c r="V68" s="5"/>
      <c r="W68" s="5"/>
      <c r="X68" s="5"/>
      <c r="Y68" s="5"/>
      <c r="Z68" s="173"/>
      <c r="AA68" s="173"/>
      <c r="AB68" s="173"/>
      <c r="AC68" s="173"/>
      <c r="AD68" s="173"/>
      <c r="AE68" s="173"/>
      <c r="AF68" s="173"/>
      <c r="AG68" s="173"/>
      <c r="AH68" s="173"/>
      <c r="AI68" s="173"/>
      <c r="AJ68" s="173"/>
      <c r="AK68" s="173"/>
      <c r="AL68" s="173"/>
      <c r="AM68" s="173"/>
      <c r="AN68" s="173"/>
      <c r="AO68" s="173"/>
      <c r="AP68" s="178">
        <v>0.18739734805013242</v>
      </c>
      <c r="AQ68" s="178">
        <v>0.18067806012837906</v>
      </c>
      <c r="AR68" s="178">
        <v>0.18531742229373677</v>
      </c>
      <c r="AS68" s="178">
        <v>0.18622502758089718</v>
      </c>
      <c r="AT68" s="178">
        <v>0.18253928779116535</v>
      </c>
      <c r="AU68" s="178">
        <v>0.17840754575148352</v>
      </c>
      <c r="AV68" s="178">
        <v>0.18352676317890607</v>
      </c>
      <c r="AW68" s="178">
        <v>0.18740434765663877</v>
      </c>
      <c r="AX68" s="178">
        <v>0.18242974858202307</v>
      </c>
      <c r="AY68" s="178">
        <v>0.18578167070770696</v>
      </c>
      <c r="AZ68" s="178">
        <v>0.18730167988373037</v>
      </c>
      <c r="BA68" s="178">
        <v>0.19120476584962753</v>
      </c>
      <c r="BB68" s="178">
        <v>0.18689350731736923</v>
      </c>
      <c r="BC68" s="178">
        <v>0.18236397994934739</v>
      </c>
      <c r="BD68" s="178">
        <v>0.18145659619959559</v>
      </c>
      <c r="BE68" s="178">
        <v>0.18470265170722672</v>
      </c>
      <c r="BF68" s="178">
        <v>0.17417915820686328</v>
      </c>
      <c r="BG68" s="178">
        <v>0.16473765959525491</v>
      </c>
      <c r="BH68" s="178">
        <v>0.16985476804650593</v>
      </c>
      <c r="BI68" s="178">
        <v>0.18058305143651532</v>
      </c>
      <c r="BJ68" s="178">
        <v>0.18338645359340908</v>
      </c>
      <c r="BK68" s="178">
        <v>0.16197730677983227</v>
      </c>
      <c r="BL68" s="178">
        <v>0.17236226420667786</v>
      </c>
      <c r="BM68" s="178">
        <v>0.18990693938347625</v>
      </c>
      <c r="BN68" s="178">
        <v>0.18563425031133052</v>
      </c>
      <c r="BO68" s="178">
        <v>0.18479505300815541</v>
      </c>
      <c r="BP68" s="178">
        <v>0.17432094253633301</v>
      </c>
      <c r="BQ68" s="178">
        <v>0.18021672168581518</v>
      </c>
      <c r="BR68" s="178">
        <v>0.17397594587450602</v>
      </c>
      <c r="BS68" s="178">
        <v>0.17308797903822584</v>
      </c>
      <c r="BT68" s="178">
        <v>0.16842444322869332</v>
      </c>
      <c r="BU68" s="178">
        <v>0.17727314846363018</v>
      </c>
      <c r="BV68" s="178">
        <v>0.18067795707127582</v>
      </c>
      <c r="BW68" s="178">
        <v>0.18254453566003925</v>
      </c>
      <c r="BX68" s="178">
        <v>0.18123415795524236</v>
      </c>
      <c r="BY68" s="178">
        <v>0.19413319822540939</v>
      </c>
      <c r="BZ68" s="178">
        <v>0.18560537516934705</v>
      </c>
      <c r="CA68" s="178">
        <v>0.19288146779518783</v>
      </c>
      <c r="CB68" s="165">
        <v>0.18770000000000001</v>
      </c>
      <c r="CC68" s="165">
        <v>0.1807</v>
      </c>
      <c r="CD68" s="165">
        <v>0.18818486226424799</v>
      </c>
      <c r="CE68" s="165">
        <v>0.189703449793861</v>
      </c>
      <c r="CF68" s="165">
        <v>0.18990000000000001</v>
      </c>
      <c r="CG68" s="165">
        <v>0.1961</v>
      </c>
    </row>
    <row r="69" spans="1:85">
      <c r="A69" s="5" t="s">
        <v>419</v>
      </c>
      <c r="B69" s="5"/>
      <c r="C69" s="5"/>
      <c r="D69" s="5"/>
      <c r="E69" s="5"/>
      <c r="F69" s="5"/>
      <c r="G69" s="5"/>
      <c r="H69" s="5"/>
      <c r="I69" s="5"/>
      <c r="J69" s="5"/>
      <c r="K69" s="5"/>
      <c r="L69" s="5"/>
      <c r="M69" s="5"/>
      <c r="N69" s="5"/>
      <c r="O69" s="5"/>
      <c r="P69" s="5"/>
      <c r="Q69" s="5"/>
      <c r="R69" s="5"/>
      <c r="S69" s="5"/>
      <c r="T69" s="5"/>
      <c r="U69" s="5"/>
      <c r="V69" s="5"/>
      <c r="W69" s="5"/>
      <c r="X69" s="5"/>
      <c r="Y69" s="5"/>
      <c r="Z69" s="173"/>
      <c r="AA69" s="173"/>
      <c r="AB69" s="173"/>
      <c r="AC69" s="173"/>
      <c r="AD69" s="173"/>
      <c r="AE69" s="173"/>
      <c r="AF69" s="173"/>
      <c r="AG69" s="173"/>
      <c r="AH69" s="173"/>
      <c r="AI69" s="173"/>
      <c r="AJ69" s="173"/>
      <c r="AK69" s="173"/>
      <c r="AL69" s="173"/>
      <c r="AM69" s="173"/>
      <c r="AN69" s="173"/>
      <c r="AO69" s="173"/>
      <c r="AP69" s="178">
        <v>0.34801016956272951</v>
      </c>
      <c r="AQ69" s="178">
        <v>0.35010571003544705</v>
      </c>
      <c r="AR69" s="178">
        <v>0.34390512045392563</v>
      </c>
      <c r="AS69" s="178">
        <v>0.34426618883302718</v>
      </c>
      <c r="AT69" s="178">
        <v>0.34091119502309464</v>
      </c>
      <c r="AU69" s="178">
        <v>0.34299519554187818</v>
      </c>
      <c r="AV69" s="178">
        <v>0.33564877483451055</v>
      </c>
      <c r="AW69" s="178">
        <v>0.33758996420195858</v>
      </c>
      <c r="AX69" s="178">
        <v>0.33330605733044083</v>
      </c>
      <c r="AY69" s="178">
        <v>0.32951970231439442</v>
      </c>
      <c r="AZ69" s="178">
        <v>0.32535880760363156</v>
      </c>
      <c r="BA69" s="178">
        <v>0.31807098376660414</v>
      </c>
      <c r="BB69" s="178">
        <v>0.31693207254883227</v>
      </c>
      <c r="BC69" s="178">
        <v>0.31972321832220341</v>
      </c>
      <c r="BD69" s="178">
        <v>0.31724826848250931</v>
      </c>
      <c r="BE69" s="178">
        <v>0.32161621432321597</v>
      </c>
      <c r="BF69" s="178">
        <v>0.33160956265444469</v>
      </c>
      <c r="BG69" s="178">
        <v>0.3345680537951603</v>
      </c>
      <c r="BH69" s="178">
        <v>0.32942551164158917</v>
      </c>
      <c r="BI69" s="178">
        <v>0.32609190256548143</v>
      </c>
      <c r="BJ69" s="178">
        <v>0.33208870744839197</v>
      </c>
      <c r="BK69" s="178">
        <v>0.3443816196376896</v>
      </c>
      <c r="BL69" s="178">
        <v>0.32379574202727696</v>
      </c>
      <c r="BM69" s="178">
        <v>0.31708092817812233</v>
      </c>
      <c r="BN69" s="178">
        <v>0.33014670773055016</v>
      </c>
      <c r="BO69" s="178">
        <v>0.33216201715206306</v>
      </c>
      <c r="BP69" s="178">
        <v>0.33094691296510093</v>
      </c>
      <c r="BQ69" s="178">
        <v>0.32200503050839363</v>
      </c>
      <c r="BR69" s="178">
        <v>0.33078576774274432</v>
      </c>
      <c r="BS69" s="178">
        <v>0.33294685178057171</v>
      </c>
      <c r="BT69" s="178">
        <v>0.32402909827545318</v>
      </c>
      <c r="BU69" s="178">
        <v>0.31377845344154864</v>
      </c>
      <c r="BV69" s="178">
        <v>0.32413051533359005</v>
      </c>
      <c r="BW69" s="178">
        <v>0.31430430597215142</v>
      </c>
      <c r="BX69" s="178">
        <v>0.31415226551441905</v>
      </c>
      <c r="BY69" s="178">
        <v>0.30229748426447378</v>
      </c>
      <c r="BZ69" s="178">
        <v>0.30810695650473768</v>
      </c>
      <c r="CA69" s="178">
        <v>0.30569263729534712</v>
      </c>
      <c r="CB69" s="165">
        <v>0.30609999999999998</v>
      </c>
      <c r="CC69" s="165">
        <v>0.30980000000000002</v>
      </c>
      <c r="CD69" s="165">
        <v>0.31857635327735201</v>
      </c>
      <c r="CE69" s="165">
        <v>0.31152562239390003</v>
      </c>
      <c r="CF69" s="165">
        <v>0.31130000000000002</v>
      </c>
      <c r="CG69" s="165">
        <v>0.29430000000000001</v>
      </c>
    </row>
    <row r="70" spans="1:85">
      <c r="A70" s="5" t="s">
        <v>111</v>
      </c>
      <c r="B70" s="5"/>
      <c r="C70" s="5"/>
      <c r="D70" s="5"/>
      <c r="E70" s="5"/>
      <c r="F70" s="5"/>
      <c r="G70" s="5"/>
      <c r="H70" s="5"/>
      <c r="I70" s="5"/>
      <c r="J70" s="5"/>
      <c r="K70" s="5"/>
      <c r="L70" s="5"/>
      <c r="M70" s="5"/>
      <c r="N70" s="5"/>
      <c r="O70" s="5"/>
      <c r="P70" s="5"/>
      <c r="Q70" s="5"/>
      <c r="R70" s="5"/>
      <c r="S70" s="5"/>
      <c r="T70" s="5"/>
      <c r="U70" s="5"/>
      <c r="V70" s="5"/>
      <c r="W70" s="5"/>
      <c r="X70" s="5"/>
      <c r="Y70" s="5"/>
      <c r="Z70" s="173"/>
      <c r="AA70" s="173"/>
      <c r="AB70" s="173"/>
      <c r="AC70" s="173"/>
      <c r="AD70" s="173"/>
      <c r="AE70" s="173"/>
      <c r="AF70" s="173"/>
      <c r="AG70" s="173"/>
      <c r="AH70" s="173"/>
      <c r="AI70" s="173"/>
      <c r="AJ70" s="173"/>
      <c r="AK70" s="173"/>
      <c r="AL70" s="173"/>
      <c r="AM70" s="173"/>
      <c r="AN70" s="173"/>
      <c r="AO70" s="173"/>
      <c r="AP70" s="178">
        <v>2.6665641888050453E-2</v>
      </c>
      <c r="AQ70" s="178">
        <v>3.1410402223186945E-2</v>
      </c>
      <c r="AR70" s="178">
        <v>3.3400175810568415E-2</v>
      </c>
      <c r="AS70" s="178">
        <v>3.5887806312975334E-2</v>
      </c>
      <c r="AT70" s="178">
        <v>3.4983754146351555E-2</v>
      </c>
      <c r="AU70" s="178">
        <v>3.7163035666849288E-2</v>
      </c>
      <c r="AV70" s="178">
        <v>3.8221983864790629E-2</v>
      </c>
      <c r="AW70" s="178">
        <v>3.732325240317122E-2</v>
      </c>
      <c r="AX70" s="178">
        <v>3.7985462704039262E-2</v>
      </c>
      <c r="AY70" s="178">
        <v>3.9716972898501242E-2</v>
      </c>
      <c r="AZ70" s="178">
        <v>4.0185301538041923E-2</v>
      </c>
      <c r="BA70" s="178">
        <v>4.411278478110435E-2</v>
      </c>
      <c r="BB70" s="178">
        <v>4.0905092674063177E-2</v>
      </c>
      <c r="BC70" s="178">
        <v>4.0940396292511338E-2</v>
      </c>
      <c r="BD70" s="178">
        <v>4.1588203753694007E-2</v>
      </c>
      <c r="BE70" s="178">
        <v>4.3572644793918328E-2</v>
      </c>
      <c r="BF70" s="178">
        <v>4.5824878376651119E-2</v>
      </c>
      <c r="BG70" s="178">
        <v>4.5526805282289987E-2</v>
      </c>
      <c r="BH70" s="178">
        <v>4.4573949015898312E-2</v>
      </c>
      <c r="BI70" s="178">
        <v>4.6338655966972939E-2</v>
      </c>
      <c r="BJ70" s="178">
        <v>3.7030297685271905E-2</v>
      </c>
      <c r="BK70" s="178">
        <v>4.4547542130185101E-2</v>
      </c>
      <c r="BL70" s="178">
        <v>4.5264513841055419E-2</v>
      </c>
      <c r="BM70" s="178">
        <v>4.9003231892616912E-2</v>
      </c>
      <c r="BN70" s="178">
        <v>4.330722375108885E-2</v>
      </c>
      <c r="BO70" s="178">
        <v>4.4492354095797659E-2</v>
      </c>
      <c r="BP70" s="178">
        <v>4.7898692297630496E-2</v>
      </c>
      <c r="BQ70" s="178">
        <v>4.9106585492630771E-2</v>
      </c>
      <c r="BR70" s="178">
        <v>4.5209401249838237E-2</v>
      </c>
      <c r="BS70" s="178">
        <v>4.6863480564136376E-2</v>
      </c>
      <c r="BT70" s="178">
        <v>4.6882398302165791E-2</v>
      </c>
      <c r="BU70" s="178">
        <v>5.3324304597222906E-2</v>
      </c>
      <c r="BV70" s="178">
        <v>4.4953344134535514E-2</v>
      </c>
      <c r="BW70" s="178">
        <v>4.6255152053160449E-2</v>
      </c>
      <c r="BX70" s="178">
        <v>4.8509594420335644E-2</v>
      </c>
      <c r="BY70" s="178">
        <v>5.5199381621425E-2</v>
      </c>
      <c r="BZ70" s="178">
        <v>4.6745821590066475E-2</v>
      </c>
      <c r="CA70" s="178">
        <v>4.7730723472981997E-2</v>
      </c>
      <c r="CB70" s="164">
        <v>6.25E-2</v>
      </c>
      <c r="CC70" s="165">
        <v>6.2199999999999998E-2</v>
      </c>
      <c r="CD70" s="165">
        <v>5.3531578589087997E-2</v>
      </c>
      <c r="CE70" s="165">
        <v>5.6000999374554598E-2</v>
      </c>
      <c r="CF70" s="165">
        <v>6.1100000000000002E-2</v>
      </c>
      <c r="CG70" s="165">
        <v>6.3E-2</v>
      </c>
    </row>
    <row r="71" spans="1:85">
      <c r="A71" s="5" t="s">
        <v>413</v>
      </c>
      <c r="B71" s="5"/>
      <c r="C71" s="5"/>
      <c r="D71" s="5"/>
      <c r="E71" s="5"/>
      <c r="F71" s="5"/>
      <c r="G71" s="5"/>
      <c r="H71" s="5"/>
      <c r="I71" s="5"/>
      <c r="J71" s="5"/>
      <c r="K71" s="5"/>
      <c r="L71" s="5"/>
      <c r="M71" s="5"/>
      <c r="N71" s="5"/>
      <c r="O71" s="5"/>
      <c r="P71" s="5"/>
      <c r="Q71" s="5"/>
      <c r="R71" s="5"/>
      <c r="S71" s="5"/>
      <c r="T71" s="5"/>
      <c r="U71" s="5"/>
      <c r="V71" s="5"/>
      <c r="W71" s="5"/>
      <c r="X71" s="5"/>
      <c r="Y71" s="5"/>
      <c r="Z71" s="173"/>
      <c r="AA71" s="173"/>
      <c r="AB71" s="173"/>
      <c r="AC71" s="173"/>
      <c r="AD71" s="173"/>
      <c r="AE71" s="173"/>
      <c r="AF71" s="173"/>
      <c r="AG71" s="173"/>
      <c r="AH71" s="173"/>
      <c r="AI71" s="173"/>
      <c r="AJ71" s="173"/>
      <c r="AK71" s="173"/>
      <c r="AL71" s="173"/>
      <c r="AM71" s="173"/>
      <c r="AN71" s="173"/>
      <c r="AO71" s="173"/>
      <c r="AP71" s="178">
        <v>1.0831220603643145E-2</v>
      </c>
      <c r="AQ71" s="178">
        <v>1.1552634991253835E-2</v>
      </c>
      <c r="AR71" s="178">
        <v>1.2230357188006078E-2</v>
      </c>
      <c r="AS71" s="178">
        <v>1.0858720831896745E-2</v>
      </c>
      <c r="AT71" s="178">
        <v>9.5545239790138185E-3</v>
      </c>
      <c r="AU71" s="178">
        <v>1.512282866437527E-2</v>
      </c>
      <c r="AV71" s="178">
        <v>1.4944613492903963E-2</v>
      </c>
      <c r="AW71" s="178">
        <v>1.7932517374688151E-2</v>
      </c>
      <c r="AX71" s="178">
        <v>1.9727056985496559E-2</v>
      </c>
      <c r="AY71" s="178">
        <v>2.1724132559958448E-2</v>
      </c>
      <c r="AZ71" s="178">
        <v>2.3167598700432668E-2</v>
      </c>
      <c r="BA71" s="178">
        <v>2.5390885924619154E-2</v>
      </c>
      <c r="BB71" s="178">
        <v>2.3079183750968957E-2</v>
      </c>
      <c r="BC71" s="178">
        <v>2.1259433934665208E-2</v>
      </c>
      <c r="BD71" s="178">
        <v>2.2396939951239189E-2</v>
      </c>
      <c r="BE71" s="178">
        <v>2.6761429619211699E-2</v>
      </c>
      <c r="BF71" s="178">
        <v>2.7161777148935452E-2</v>
      </c>
      <c r="BG71" s="178">
        <v>2.6942556075329027E-2</v>
      </c>
      <c r="BH71" s="178">
        <v>2.7330655874412128E-2</v>
      </c>
      <c r="BI71" s="178">
        <v>2.7129859963116003E-2</v>
      </c>
      <c r="BJ71" s="178">
        <v>2.4521319028324284E-2</v>
      </c>
      <c r="BK71" s="178">
        <v>2.7685917230257644E-2</v>
      </c>
      <c r="BL71" s="178">
        <v>2.8116175332407081E-2</v>
      </c>
      <c r="BM71" s="178">
        <v>3.0615484623657558E-2</v>
      </c>
      <c r="BN71" s="178">
        <v>3.256831009744663E-2</v>
      </c>
      <c r="BO71" s="178">
        <v>3.1472977017651615E-2</v>
      </c>
      <c r="BP71" s="178">
        <v>3.2245132984378734E-2</v>
      </c>
      <c r="BQ71" s="178">
        <v>3.2205083895819886E-2</v>
      </c>
      <c r="BR71" s="178">
        <v>3.2824878885626962E-2</v>
      </c>
      <c r="BS71" s="178">
        <v>3.3734008427387545E-2</v>
      </c>
      <c r="BT71" s="178">
        <v>3.4069036831487737E-2</v>
      </c>
      <c r="BU71" s="178">
        <v>3.5723104579036782E-2</v>
      </c>
      <c r="BV71" s="178">
        <v>3.524194935059588E-2</v>
      </c>
      <c r="BW71" s="178">
        <v>3.4021148988140792E-2</v>
      </c>
      <c r="BX71" s="178">
        <v>3.2825532887327064E-2</v>
      </c>
      <c r="BY71" s="178">
        <v>3.1217725120330497E-2</v>
      </c>
      <c r="BZ71" s="178">
        <v>3.0498832056749123E-2</v>
      </c>
      <c r="CA71" s="178">
        <v>3.0597678138255261E-2</v>
      </c>
      <c r="CB71" s="165">
        <v>2.7900000000000036E-2</v>
      </c>
      <c r="CC71" s="165">
        <v>3.6299999999999999E-2</v>
      </c>
      <c r="CD71" s="165">
        <v>4.5089684613295988E-2</v>
      </c>
      <c r="CE71" s="165">
        <v>4.6569583047623375E-2</v>
      </c>
      <c r="CF71" s="165">
        <v>4.5899999999999941E-2</v>
      </c>
      <c r="CG71" s="165">
        <v>5.3300000000000125E-2</v>
      </c>
    </row>
    <row r="72" spans="1:85">
      <c r="A72" s="405"/>
      <c r="B72" s="405"/>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405"/>
      <c r="BB72" s="405"/>
      <c r="BC72" s="405"/>
      <c r="BD72" s="405"/>
      <c r="BE72" s="405"/>
      <c r="BF72" s="405"/>
      <c r="BG72" s="405"/>
      <c r="BH72" s="405"/>
      <c r="BI72" s="405"/>
      <c r="BJ72" s="405"/>
      <c r="BK72" s="405"/>
      <c r="BL72" s="405"/>
      <c r="BM72" s="405"/>
      <c r="BN72" s="405"/>
      <c r="BO72" s="405"/>
      <c r="BP72" s="405"/>
      <c r="BQ72" s="405"/>
      <c r="BR72" s="405"/>
      <c r="BS72" s="405"/>
      <c r="BT72" s="405"/>
      <c r="BU72" s="405"/>
      <c r="BV72" s="405"/>
      <c r="BW72" s="405"/>
      <c r="BX72" s="405"/>
      <c r="BY72" s="405"/>
      <c r="BZ72" s="405"/>
      <c r="CA72" s="405"/>
      <c r="CB72" s="405"/>
      <c r="CC72" s="405"/>
      <c r="CD72" s="405"/>
      <c r="CE72" s="405"/>
      <c r="CF72" s="405"/>
      <c r="CG72" s="405"/>
    </row>
    <row r="73" spans="1:85" ht="21">
      <c r="A73" s="406" t="s">
        <v>420</v>
      </c>
      <c r="B73" s="407"/>
      <c r="C73" s="407"/>
      <c r="D73" s="407"/>
      <c r="E73" s="407"/>
      <c r="F73" s="407"/>
      <c r="G73" s="407"/>
      <c r="H73" s="407"/>
      <c r="I73" s="407"/>
      <c r="J73" s="407"/>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405"/>
      <c r="CC73" s="405"/>
      <c r="CD73" s="405"/>
      <c r="CE73" s="405"/>
      <c r="CF73" s="405"/>
      <c r="CG73" s="405"/>
    </row>
    <row r="74" spans="1:85">
      <c r="A74" s="408" t="s">
        <v>421</v>
      </c>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409">
        <v>2013</v>
      </c>
      <c r="BS74" s="409">
        <v>2014</v>
      </c>
      <c r="BT74" s="409">
        <v>2015</v>
      </c>
      <c r="BU74" s="409">
        <v>2016</v>
      </c>
      <c r="BV74" s="409">
        <v>2017</v>
      </c>
      <c r="BW74" s="409">
        <v>2018</v>
      </c>
      <c r="BX74" s="409">
        <v>2019</v>
      </c>
      <c r="BY74" s="409">
        <v>2020</v>
      </c>
      <c r="BZ74" s="409">
        <v>2021</v>
      </c>
      <c r="CA74" s="409">
        <v>2022</v>
      </c>
      <c r="CB74" s="409">
        <v>2023</v>
      </c>
      <c r="CC74" s="409">
        <v>2024</v>
      </c>
      <c r="CD74" s="405"/>
      <c r="CE74" s="405"/>
      <c r="CF74" s="405"/>
      <c r="CG74" s="405"/>
    </row>
    <row r="75" spans="1:85">
      <c r="A75" s="238" t="s">
        <v>422</v>
      </c>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410">
        <v>309000</v>
      </c>
      <c r="BS75" s="410">
        <v>298000</v>
      </c>
      <c r="BT75" s="410">
        <v>323000</v>
      </c>
      <c r="BU75" s="410">
        <v>351000</v>
      </c>
      <c r="BV75" s="410">
        <v>500000</v>
      </c>
      <c r="BW75" s="410">
        <v>466000</v>
      </c>
      <c r="BX75" s="410">
        <v>472000</v>
      </c>
      <c r="BY75" s="410">
        <v>401000</v>
      </c>
      <c r="BZ75" s="410">
        <v>434000</v>
      </c>
      <c r="CA75" s="410">
        <v>733000</v>
      </c>
      <c r="CB75" s="410">
        <v>783689</v>
      </c>
      <c r="CC75" s="410">
        <v>777933</v>
      </c>
      <c r="CD75" s="405"/>
      <c r="CE75" s="405"/>
      <c r="CF75" s="405"/>
      <c r="CG75" s="405"/>
    </row>
    <row r="76" spans="1:85">
      <c r="A76" s="238" t="s">
        <v>423</v>
      </c>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410">
        <v>241000</v>
      </c>
      <c r="BS76" s="410">
        <v>268000</v>
      </c>
      <c r="BT76" s="410">
        <v>236000</v>
      </c>
      <c r="BU76" s="410">
        <v>214000</v>
      </c>
      <c r="BV76" s="410">
        <v>158000</v>
      </c>
      <c r="BW76" s="410">
        <v>214000</v>
      </c>
      <c r="BX76" s="410">
        <v>229000</v>
      </c>
      <c r="BY76" s="410">
        <v>245000</v>
      </c>
      <c r="BZ76" s="410">
        <v>225000</v>
      </c>
      <c r="CA76" s="410">
        <v>220000</v>
      </c>
      <c r="CB76" s="410">
        <v>224396</v>
      </c>
      <c r="CC76" s="410">
        <v>208769</v>
      </c>
      <c r="CD76" s="405"/>
      <c r="CE76" s="405"/>
      <c r="CF76" s="405"/>
      <c r="CG76" s="405"/>
    </row>
    <row r="77" spans="1:85">
      <c r="A77" s="238" t="s">
        <v>424</v>
      </c>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410">
        <v>549000</v>
      </c>
      <c r="BS77" s="410">
        <v>566000</v>
      </c>
      <c r="BT77" s="410">
        <v>558000</v>
      </c>
      <c r="BU77" s="410">
        <v>565000</v>
      </c>
      <c r="BV77" s="410">
        <v>659000</v>
      </c>
      <c r="BW77" s="410">
        <v>680000</v>
      </c>
      <c r="BX77" s="410">
        <v>701000</v>
      </c>
      <c r="BY77" s="410">
        <v>646000</v>
      </c>
      <c r="BZ77" s="410">
        <v>659000</v>
      </c>
      <c r="CA77" s="410">
        <v>953000</v>
      </c>
      <c r="CB77" s="410">
        <v>1008084</v>
      </c>
      <c r="CC77" s="410">
        <v>986703</v>
      </c>
      <c r="CD77" s="405"/>
      <c r="CE77" s="405"/>
      <c r="CF77" s="405"/>
      <c r="CG77" s="405"/>
    </row>
    <row r="78" spans="1:85">
      <c r="A78" s="401" t="s">
        <v>348</v>
      </c>
    </row>
    <row r="79" spans="1:85">
      <c r="A79" s="232" t="s">
        <v>349</v>
      </c>
    </row>
    <row r="80" spans="1:85">
      <c r="A80" s="402" t="s">
        <v>425</v>
      </c>
      <c r="B80" s="309"/>
      <c r="C80" s="309"/>
      <c r="D80" s="309"/>
      <c r="E80" s="309"/>
      <c r="F80" s="309"/>
      <c r="G80" s="309"/>
      <c r="H80" s="309"/>
      <c r="I80" s="309"/>
      <c r="J80" s="309"/>
      <c r="K80" s="309"/>
      <c r="L80" s="309"/>
      <c r="M80" s="309"/>
      <c r="N80" s="309"/>
      <c r="O80" s="309"/>
      <c r="P80" s="309"/>
      <c r="Q80" s="309"/>
      <c r="R80" s="309"/>
      <c r="S80" s="309"/>
      <c r="T80" s="309"/>
      <c r="U80" s="309"/>
      <c r="V80" s="309"/>
      <c r="W80" s="309"/>
      <c r="X80" s="309"/>
      <c r="Y80" s="309"/>
      <c r="Z80" s="310"/>
      <c r="AA80" s="310"/>
      <c r="AB80" s="310"/>
      <c r="AC80" s="310"/>
      <c r="AD80" s="310"/>
      <c r="AE80" s="310"/>
      <c r="AF80" s="310"/>
      <c r="AG80" s="310"/>
      <c r="AH80" s="310"/>
      <c r="AI80" s="310"/>
      <c r="AJ80" s="310"/>
      <c r="AK80" s="310"/>
      <c r="AL80" s="310"/>
      <c r="AM80" s="310"/>
      <c r="AN80" s="310"/>
      <c r="AO80" s="310"/>
      <c r="AP80" s="310"/>
      <c r="AQ80" s="310"/>
      <c r="AR80" s="310"/>
      <c r="AS80" s="310"/>
      <c r="AT80" s="310"/>
      <c r="AU80" s="310"/>
    </row>
    <row r="81" spans="1:47">
      <c r="A81" s="402" t="s">
        <v>426</v>
      </c>
      <c r="B81" s="309"/>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row>
    <row r="82" spans="1:47">
      <c r="A82" s="402" t="s">
        <v>427</v>
      </c>
      <c r="B82" s="309"/>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10"/>
      <c r="AA82" s="310"/>
      <c r="AB82" s="310"/>
      <c r="AC82" s="310"/>
      <c r="AD82" s="310"/>
      <c r="AE82" s="310"/>
      <c r="AF82" s="310"/>
      <c r="AG82" s="310"/>
      <c r="AH82" s="310"/>
      <c r="AI82" s="310"/>
      <c r="AJ82" s="310"/>
      <c r="AK82" s="310"/>
      <c r="AL82" s="310"/>
      <c r="AM82" s="310"/>
      <c r="AN82" s="310"/>
      <c r="AO82" s="310"/>
      <c r="AP82" s="310"/>
      <c r="AQ82" s="310"/>
      <c r="AR82" s="310"/>
      <c r="AS82" s="310"/>
      <c r="AT82" s="310"/>
      <c r="AU82" s="310"/>
    </row>
    <row r="83" spans="1:47">
      <c r="Z83" s="310"/>
      <c r="AA83" s="310"/>
      <c r="AB83" s="310"/>
      <c r="AC83" s="310"/>
      <c r="AD83" s="310"/>
      <c r="AE83" s="310"/>
      <c r="AF83" s="310"/>
      <c r="AG83" s="310"/>
      <c r="AH83" s="310"/>
      <c r="AI83" s="310"/>
      <c r="AJ83" s="310"/>
      <c r="AK83" s="310"/>
      <c r="AL83" s="310"/>
      <c r="AM83" s="310"/>
      <c r="AN83" s="310"/>
      <c r="AO83" s="310"/>
      <c r="AP83" s="310"/>
      <c r="AQ83" s="310"/>
      <c r="AR83" s="310"/>
      <c r="AS83" s="310"/>
      <c r="AT83" s="310"/>
      <c r="AU83" s="310"/>
    </row>
  </sheetData>
  <phoneticPr fontId="11" type="noConversion"/>
  <conditionalFormatting sqref="A75:A77">
    <cfRule type="cellIs" dxfId="810" priority="1" operator="equal">
      <formula>0</formula>
    </cfRule>
  </conditionalFormatting>
  <conditionalFormatting sqref="A51:BQ51">
    <cfRule type="cellIs" dxfId="809" priority="365" operator="equal">
      <formula>0</formula>
    </cfRule>
  </conditionalFormatting>
  <conditionalFormatting sqref="A64:BQ64">
    <cfRule type="cellIs" dxfId="808" priority="351" operator="equal">
      <formula>0</formula>
    </cfRule>
  </conditionalFormatting>
  <conditionalFormatting sqref="A67:CA71 BR74:CA77">
    <cfRule type="cellIs" dxfId="807" priority="102" operator="equal">
      <formula>0</formula>
    </cfRule>
  </conditionalFormatting>
  <conditionalFormatting sqref="A3:CG14">
    <cfRule type="cellIs" dxfId="806" priority="46" operator="equal">
      <formula>0</formula>
    </cfRule>
  </conditionalFormatting>
  <conditionalFormatting sqref="A16:CG19">
    <cfRule type="cellIs" dxfId="805" priority="34" operator="equal">
      <formula>0</formula>
    </cfRule>
  </conditionalFormatting>
  <conditionalFormatting sqref="A21:CG23">
    <cfRule type="cellIs" dxfId="804" priority="42" operator="equal">
      <formula>0</formula>
    </cfRule>
  </conditionalFormatting>
  <conditionalFormatting sqref="A25:CG35">
    <cfRule type="cellIs" dxfId="803" priority="2" operator="equal">
      <formula>0</formula>
    </cfRule>
  </conditionalFormatting>
  <conditionalFormatting sqref="A37:CG37">
    <cfRule type="cellIs" dxfId="802" priority="49" operator="equal">
      <formula>0</formula>
    </cfRule>
  </conditionalFormatting>
  <conditionalFormatting sqref="A53:CG53">
    <cfRule type="cellIs" dxfId="801" priority="78" operator="equal">
      <formula>0</formula>
    </cfRule>
  </conditionalFormatting>
  <conditionalFormatting sqref="A66:CG66">
    <cfRule type="cellIs" dxfId="800" priority="77" operator="equal">
      <formula>0</formula>
    </cfRule>
  </conditionalFormatting>
  <conditionalFormatting sqref="CA2:CG2">
    <cfRule type="cellIs" dxfId="799" priority="93" operator="equal">
      <formula>"Enter"</formula>
    </cfRule>
  </conditionalFormatting>
  <conditionalFormatting sqref="CA38:CG41 CA42:CE42 CA43:CG44">
    <cfRule type="cellIs" dxfId="798" priority="40" operator="equal">
      <formula>"Enter"</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7967-DDA0-4B79-804E-67773E5C740F}">
  <dimension ref="A1:CG78"/>
  <sheetViews>
    <sheetView showGridLines="0" topLeftCell="A22" zoomScale="90" zoomScaleNormal="90" workbookViewId="0">
      <pane xSplit="1" topLeftCell="BU1" activePane="topRight" state="frozen"/>
      <selection activeCell="BM59" sqref="BM59"/>
      <selection pane="topRight" activeCell="BU30" sqref="BU30"/>
    </sheetView>
  </sheetViews>
  <sheetFormatPr defaultColWidth="9.1796875" defaultRowHeight="15.5" outlineLevelCol="1"/>
  <cols>
    <col min="1" max="1" width="60.54296875" style="1" customWidth="1"/>
    <col min="2" max="58" width="14.54296875" style="1" hidden="1" customWidth="1" outlineLevel="1"/>
    <col min="59" max="63" width="11" style="1" hidden="1" customWidth="1" outlineLevel="1"/>
    <col min="64" max="69" width="15.54296875" style="1" hidden="1" customWidth="1" outlineLevel="1"/>
    <col min="70" max="70" width="15.54296875" style="1" hidden="1" customWidth="1" outlineLevel="1" collapsed="1"/>
    <col min="71" max="72" width="15.54296875" style="1" hidden="1" customWidth="1" outlineLevel="1"/>
    <col min="73" max="73" width="15.54296875" style="1" customWidth="1" outlineLevel="1"/>
    <col min="74" max="74" width="10.81640625" style="1" customWidth="1"/>
    <col min="75" max="75" width="12.453125" style="11" customWidth="1"/>
    <col min="76" max="76" width="12" style="214" customWidth="1"/>
    <col min="77" max="77" width="11.1796875" style="11" customWidth="1"/>
    <col min="78" max="78" width="10.81640625" style="11" customWidth="1"/>
    <col min="79" max="79" width="11" style="11" customWidth="1"/>
    <col min="80" max="80" width="12" style="11" customWidth="1"/>
    <col min="81" max="85" width="14.81640625" style="11" customWidth="1"/>
    <col min="86" max="16384" width="9.1796875" style="1"/>
  </cols>
  <sheetData>
    <row r="1" spans="1:85" s="7" customFormat="1" ht="21">
      <c r="A1" s="198" t="s">
        <v>428</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206"/>
      <c r="BY1" s="78"/>
      <c r="BZ1" s="78"/>
      <c r="CA1" s="78"/>
      <c r="CB1" s="78"/>
      <c r="CC1" s="78"/>
      <c r="CD1" s="78"/>
      <c r="CE1" s="78"/>
      <c r="CF1" s="78"/>
      <c r="CG1" s="78"/>
    </row>
    <row r="2" spans="1:8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207"/>
      <c r="BY2" s="80"/>
      <c r="BZ2" s="80"/>
      <c r="CA2" s="80"/>
      <c r="CB2" s="80"/>
      <c r="CC2" s="80"/>
      <c r="CD2" s="80"/>
      <c r="CE2" s="80"/>
      <c r="CF2" s="80"/>
      <c r="CG2" s="80"/>
    </row>
    <row r="3" spans="1:85" s="202" customFormat="1" ht="21">
      <c r="A3" s="198" t="s">
        <v>429</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8"/>
      <c r="BY3" s="201"/>
      <c r="BZ3" s="201"/>
      <c r="CA3" s="201"/>
      <c r="CB3" s="201"/>
      <c r="CC3" s="201"/>
      <c r="CD3" s="201"/>
      <c r="CE3" s="201"/>
      <c r="CF3" s="201"/>
      <c r="CG3" s="201"/>
    </row>
    <row r="4" spans="1:85" ht="15.65" customHeight="1">
      <c r="A4" s="193" t="s">
        <v>181</v>
      </c>
      <c r="B4" s="195" t="s">
        <v>355</v>
      </c>
      <c r="C4" s="195" t="s">
        <v>356</v>
      </c>
      <c r="D4" s="195" t="s">
        <v>357</v>
      </c>
      <c r="E4" s="195" t="s">
        <v>358</v>
      </c>
      <c r="F4" s="195" t="s">
        <v>359</v>
      </c>
      <c r="G4" s="195" t="s">
        <v>360</v>
      </c>
      <c r="H4" s="195" t="s">
        <v>361</v>
      </c>
      <c r="I4" s="195" t="s">
        <v>362</v>
      </c>
      <c r="J4" s="195" t="s">
        <v>363</v>
      </c>
      <c r="K4" s="195" t="s">
        <v>364</v>
      </c>
      <c r="L4" s="195" t="s">
        <v>365</v>
      </c>
      <c r="M4" s="195" t="s">
        <v>366</v>
      </c>
      <c r="N4" s="195" t="s">
        <v>367</v>
      </c>
      <c r="O4" s="195" t="s">
        <v>368</v>
      </c>
      <c r="P4" s="195" t="s">
        <v>369</v>
      </c>
      <c r="Q4" s="195" t="s">
        <v>370</v>
      </c>
      <c r="R4" s="195" t="s">
        <v>371</v>
      </c>
      <c r="S4" s="195" t="s">
        <v>372</v>
      </c>
      <c r="T4" s="195" t="s">
        <v>373</v>
      </c>
      <c r="U4" s="195" t="s">
        <v>374</v>
      </c>
      <c r="V4" s="195" t="s">
        <v>375</v>
      </c>
      <c r="W4" s="195" t="s">
        <v>376</v>
      </c>
      <c r="X4" s="195" t="s">
        <v>377</v>
      </c>
      <c r="Y4" s="195" t="s">
        <v>378</v>
      </c>
      <c r="Z4" s="195" t="s">
        <v>269</v>
      </c>
      <c r="AA4" s="195" t="s">
        <v>270</v>
      </c>
      <c r="AB4" s="195" t="s">
        <v>271</v>
      </c>
      <c r="AC4" s="195" t="s">
        <v>272</v>
      </c>
      <c r="AD4" s="195" t="s">
        <v>273</v>
      </c>
      <c r="AE4" s="195" t="s">
        <v>274</v>
      </c>
      <c r="AF4" s="195" t="s">
        <v>275</v>
      </c>
      <c r="AG4" s="195" t="s">
        <v>276</v>
      </c>
      <c r="AH4" s="195" t="s">
        <v>277</v>
      </c>
      <c r="AI4" s="195" t="s">
        <v>278</v>
      </c>
      <c r="AJ4" s="195" t="s">
        <v>279</v>
      </c>
      <c r="AK4" s="195" t="s">
        <v>280</v>
      </c>
      <c r="AL4" s="195" t="s">
        <v>281</v>
      </c>
      <c r="AM4" s="195" t="s">
        <v>282</v>
      </c>
      <c r="AN4" s="195" t="s">
        <v>283</v>
      </c>
      <c r="AO4" s="195" t="s">
        <v>284</v>
      </c>
      <c r="AP4" s="195" t="s">
        <v>285</v>
      </c>
      <c r="AQ4" s="195" t="s">
        <v>286</v>
      </c>
      <c r="AR4" s="195" t="s">
        <v>287</v>
      </c>
      <c r="AS4" s="195" t="s">
        <v>288</v>
      </c>
      <c r="AT4" s="195" t="s">
        <v>289</v>
      </c>
      <c r="AU4" s="195" t="s">
        <v>290</v>
      </c>
      <c r="AV4" s="195" t="s">
        <v>291</v>
      </c>
      <c r="AW4" s="195" t="s">
        <v>292</v>
      </c>
      <c r="AX4" s="195" t="s">
        <v>293</v>
      </c>
      <c r="AY4" s="195"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317</v>
      </c>
      <c r="BW4" s="195" t="s">
        <v>318</v>
      </c>
      <c r="BX4" s="209" t="s">
        <v>319</v>
      </c>
      <c r="BY4" s="195" t="s">
        <v>320</v>
      </c>
      <c r="BZ4" s="195" t="s">
        <v>321</v>
      </c>
      <c r="CA4" s="195" t="s">
        <v>322</v>
      </c>
      <c r="CB4" s="195" t="s">
        <v>323</v>
      </c>
      <c r="CC4" s="195" t="s">
        <v>324</v>
      </c>
      <c r="CD4" s="195" t="s">
        <v>325</v>
      </c>
      <c r="CE4" s="195" t="s">
        <v>326</v>
      </c>
      <c r="CF4" s="195" t="s">
        <v>327</v>
      </c>
      <c r="CG4" s="195" t="s">
        <v>328</v>
      </c>
    </row>
    <row r="5" spans="1:85" ht="15.65" customHeight="1">
      <c r="A5" s="154" t="s">
        <v>430</v>
      </c>
      <c r="B5" s="4"/>
      <c r="C5" s="4"/>
      <c r="D5" s="4"/>
      <c r="E5" s="4"/>
      <c r="F5" s="4"/>
      <c r="G5" s="4"/>
      <c r="H5" s="4"/>
      <c r="I5" s="4"/>
      <c r="J5" s="4"/>
      <c r="K5" s="4"/>
      <c r="L5" s="4"/>
      <c r="M5" s="4"/>
      <c r="N5" s="4"/>
      <c r="O5" s="4"/>
      <c r="P5" s="4"/>
      <c r="Q5" s="4"/>
      <c r="R5" s="4"/>
      <c r="S5" s="4"/>
      <c r="T5" s="4"/>
      <c r="U5" s="4"/>
      <c r="V5" s="4"/>
      <c r="W5" s="4"/>
      <c r="X5" s="4"/>
      <c r="Y5" s="4"/>
      <c r="Z5" s="46"/>
      <c r="AA5" s="46"/>
      <c r="AB5" s="46"/>
      <c r="AC5" s="46">
        <v>210253</v>
      </c>
      <c r="AD5" s="46">
        <v>237220</v>
      </c>
      <c r="AE5" s="46">
        <v>254804</v>
      </c>
      <c r="AF5" s="46">
        <v>263846</v>
      </c>
      <c r="AG5" s="46">
        <v>277315</v>
      </c>
      <c r="AH5" s="46">
        <v>291904</v>
      </c>
      <c r="AI5" s="46">
        <v>304783</v>
      </c>
      <c r="AJ5" s="46">
        <v>317199</v>
      </c>
      <c r="AK5" s="46">
        <v>329418</v>
      </c>
      <c r="AL5" s="46">
        <v>347010</v>
      </c>
      <c r="AM5" s="46">
        <v>336529</v>
      </c>
      <c r="AN5" s="46">
        <v>367010</v>
      </c>
      <c r="AO5" s="46">
        <v>373897</v>
      </c>
      <c r="AP5" s="46">
        <v>380326</v>
      </c>
      <c r="AQ5" s="46">
        <v>382800</v>
      </c>
      <c r="AR5" s="46">
        <v>387391</v>
      </c>
      <c r="AS5" s="46">
        <v>387463</v>
      </c>
      <c r="AT5" s="46">
        <v>384477</v>
      </c>
      <c r="AU5" s="46">
        <v>382045</v>
      </c>
      <c r="AV5" s="46">
        <v>397849</v>
      </c>
      <c r="AW5" s="46">
        <v>410748</v>
      </c>
      <c r="AX5" s="46">
        <v>422874</v>
      </c>
      <c r="AY5" s="46">
        <v>424203</v>
      </c>
      <c r="AZ5" s="46">
        <v>433145</v>
      </c>
      <c r="BA5" s="46">
        <v>436450</v>
      </c>
      <c r="BB5" s="46">
        <v>449753</v>
      </c>
      <c r="BC5" s="46">
        <v>450939</v>
      </c>
      <c r="BD5" s="46">
        <v>440032</v>
      </c>
      <c r="BE5" s="46">
        <v>468668</v>
      </c>
      <c r="BF5" s="46">
        <v>481416</v>
      </c>
      <c r="BG5" s="46">
        <v>487374</v>
      </c>
      <c r="BH5" s="46">
        <v>501256</v>
      </c>
      <c r="BI5" s="46">
        <v>500410</v>
      </c>
      <c r="BJ5" s="46">
        <v>509217.69144942361</v>
      </c>
      <c r="BK5" s="46">
        <v>518901</v>
      </c>
      <c r="BL5" s="67">
        <v>519491</v>
      </c>
      <c r="BM5" s="46">
        <v>524484</v>
      </c>
      <c r="BN5" s="46">
        <v>540629</v>
      </c>
      <c r="BO5" s="46">
        <v>548184</v>
      </c>
      <c r="BP5" s="46">
        <v>551359</v>
      </c>
      <c r="BQ5" s="46">
        <v>555258.69144942355</v>
      </c>
      <c r="BR5" s="46">
        <v>561816</v>
      </c>
      <c r="BS5" s="46">
        <v>568104</v>
      </c>
      <c r="BT5" s="46">
        <v>570842</v>
      </c>
      <c r="BU5" s="46">
        <v>576079</v>
      </c>
      <c r="BV5" s="67">
        <v>621243</v>
      </c>
      <c r="BW5" s="67">
        <v>630541</v>
      </c>
      <c r="BX5" s="59">
        <v>632159</v>
      </c>
      <c r="BY5" s="67">
        <v>627810</v>
      </c>
      <c r="BZ5" s="46">
        <v>627094</v>
      </c>
      <c r="CA5" s="67">
        <v>634150</v>
      </c>
      <c r="CB5" s="67">
        <v>647344</v>
      </c>
      <c r="CC5" s="46">
        <v>668173</v>
      </c>
      <c r="CD5" s="352">
        <v>662457</v>
      </c>
      <c r="CE5" s="352">
        <v>671489</v>
      </c>
      <c r="CF5" s="352">
        <v>673017</v>
      </c>
      <c r="CG5" s="46">
        <v>680243</v>
      </c>
    </row>
    <row r="6" spans="1:85" ht="15.65" customHeight="1">
      <c r="A6" s="154" t="s">
        <v>431</v>
      </c>
      <c r="B6" s="4"/>
      <c r="C6" s="4"/>
      <c r="D6" s="4"/>
      <c r="E6" s="4"/>
      <c r="F6" s="4"/>
      <c r="G6" s="4"/>
      <c r="H6" s="4"/>
      <c r="I6" s="4"/>
      <c r="J6" s="4"/>
      <c r="K6" s="4"/>
      <c r="L6" s="4"/>
      <c r="M6" s="4"/>
      <c r="N6" s="4"/>
      <c r="O6" s="4"/>
      <c r="P6" s="4"/>
      <c r="Q6" s="4"/>
      <c r="R6" s="4"/>
      <c r="S6" s="4"/>
      <c r="T6" s="4"/>
      <c r="U6" s="4"/>
      <c r="V6" s="4"/>
      <c r="W6" s="4"/>
      <c r="X6" s="4"/>
      <c r="Y6" s="4"/>
      <c r="Z6" s="46"/>
      <c r="AA6" s="46"/>
      <c r="AB6" s="46"/>
      <c r="AC6" s="46"/>
      <c r="AD6" s="46"/>
      <c r="AE6" s="46"/>
      <c r="AF6" s="46"/>
      <c r="AG6" s="46"/>
      <c r="AH6" s="46"/>
      <c r="AI6" s="46"/>
      <c r="AJ6" s="46"/>
      <c r="AK6" s="46"/>
      <c r="AL6" s="46"/>
      <c r="AM6" s="46">
        <v>1134095</v>
      </c>
      <c r="AN6" s="46">
        <v>1109230</v>
      </c>
      <c r="AO6" s="46">
        <v>1102445</v>
      </c>
      <c r="AP6" s="46">
        <v>1058725</v>
      </c>
      <c r="AQ6" s="46">
        <v>1071522</v>
      </c>
      <c r="AR6" s="46">
        <v>1063993</v>
      </c>
      <c r="AS6" s="46">
        <v>1056453</v>
      </c>
      <c r="AT6" s="46">
        <v>1064316</v>
      </c>
      <c r="AU6" s="46">
        <v>1066352</v>
      </c>
      <c r="AV6" s="46">
        <v>1053822</v>
      </c>
      <c r="AW6" s="46">
        <v>1053691</v>
      </c>
      <c r="AX6" s="46">
        <v>1046913</v>
      </c>
      <c r="AY6" s="46">
        <v>1040267</v>
      </c>
      <c r="AZ6" s="46">
        <v>1033276</v>
      </c>
      <c r="BA6" s="46">
        <v>1021210</v>
      </c>
      <c r="BB6" s="46">
        <v>1010899</v>
      </c>
      <c r="BC6" s="46">
        <v>1004723</v>
      </c>
      <c r="BD6" s="46">
        <v>1012982</v>
      </c>
      <c r="BE6" s="46">
        <v>983731</v>
      </c>
      <c r="BF6" s="46">
        <v>965671</v>
      </c>
      <c r="BG6" s="46">
        <v>946447</v>
      </c>
      <c r="BH6" s="46">
        <v>920906</v>
      </c>
      <c r="BI6" s="46">
        <v>900910</v>
      </c>
      <c r="BJ6" s="46">
        <v>894187.03926231456</v>
      </c>
      <c r="BK6" s="46">
        <v>875479.61572076892</v>
      </c>
      <c r="BL6" s="67">
        <v>849136.61572076892</v>
      </c>
      <c r="BM6" s="46">
        <v>827231</v>
      </c>
      <c r="BN6" s="46">
        <v>807463</v>
      </c>
      <c r="BO6" s="46">
        <v>781225</v>
      </c>
      <c r="BP6" s="46">
        <v>760173</v>
      </c>
      <c r="BQ6" s="46">
        <v>738712.68855057633</v>
      </c>
      <c r="BR6" s="46">
        <v>710074.37999999989</v>
      </c>
      <c r="BS6" s="46">
        <v>689174</v>
      </c>
      <c r="BT6" s="46">
        <v>667011</v>
      </c>
      <c r="BU6" s="46">
        <v>646358.07300000009</v>
      </c>
      <c r="BV6" s="67">
        <v>613291</v>
      </c>
      <c r="BW6" s="67">
        <v>604955</v>
      </c>
      <c r="BX6" s="67">
        <v>575543</v>
      </c>
      <c r="BY6" s="67">
        <v>549046</v>
      </c>
      <c r="BZ6" s="67">
        <v>518526</v>
      </c>
      <c r="CA6" s="67">
        <v>485476</v>
      </c>
      <c r="CB6" s="67">
        <v>458386</v>
      </c>
      <c r="CC6" s="67">
        <v>409865</v>
      </c>
      <c r="CD6" s="46">
        <v>389085</v>
      </c>
      <c r="CE6" s="46">
        <v>360659</v>
      </c>
      <c r="CF6" s="46">
        <v>336537</v>
      </c>
      <c r="CG6" s="46">
        <v>315583</v>
      </c>
    </row>
    <row r="7" spans="1:85" ht="15.65" customHeight="1">
      <c r="A7" s="154" t="s">
        <v>432</v>
      </c>
      <c r="B7" s="4"/>
      <c r="C7" s="4"/>
      <c r="D7" s="4"/>
      <c r="E7" s="4"/>
      <c r="F7" s="4"/>
      <c r="G7" s="4"/>
      <c r="H7" s="4"/>
      <c r="I7" s="4"/>
      <c r="J7" s="4"/>
      <c r="K7" s="4"/>
      <c r="L7" s="4"/>
      <c r="M7" s="4"/>
      <c r="N7" s="4"/>
      <c r="O7" s="4"/>
      <c r="P7" s="4"/>
      <c r="Q7" s="4"/>
      <c r="R7" s="4"/>
      <c r="S7" s="4"/>
      <c r="T7" s="4"/>
      <c r="U7" s="4"/>
      <c r="V7" s="4"/>
      <c r="W7" s="4"/>
      <c r="X7" s="4"/>
      <c r="Y7" s="4"/>
      <c r="Z7" s="46"/>
      <c r="AA7" s="46"/>
      <c r="AB7" s="46"/>
      <c r="AC7" s="46"/>
      <c r="AD7" s="46"/>
      <c r="AE7" s="46"/>
      <c r="AF7" s="46"/>
      <c r="AG7" s="46"/>
      <c r="AH7" s="46"/>
      <c r="AI7" s="46"/>
      <c r="AJ7" s="46"/>
      <c r="AK7" s="46"/>
      <c r="AL7" s="46"/>
      <c r="AM7" s="46">
        <v>1249213</v>
      </c>
      <c r="AN7" s="46">
        <v>1252487</v>
      </c>
      <c r="AO7" s="46">
        <v>1317787</v>
      </c>
      <c r="AP7" s="46">
        <v>1294631</v>
      </c>
      <c r="AQ7" s="46">
        <v>1287362</v>
      </c>
      <c r="AR7" s="46">
        <v>1279139</v>
      </c>
      <c r="AS7" s="46">
        <v>1267534</v>
      </c>
      <c r="AT7" s="46">
        <v>1267341</v>
      </c>
      <c r="AU7" s="46">
        <v>1261466</v>
      </c>
      <c r="AV7" s="46">
        <v>1264205</v>
      </c>
      <c r="AW7" s="46">
        <v>1266539</v>
      </c>
      <c r="AX7" s="46">
        <v>1267913</v>
      </c>
      <c r="AY7" s="46">
        <v>1259830</v>
      </c>
      <c r="AZ7" s="46">
        <v>1258792</v>
      </c>
      <c r="BA7" s="46">
        <v>1247491</v>
      </c>
      <c r="BB7" s="46">
        <v>1244277</v>
      </c>
      <c r="BC7" s="46">
        <v>1238384</v>
      </c>
      <c r="BD7" s="46">
        <v>1235332</v>
      </c>
      <c r="BE7" s="46">
        <v>1234662</v>
      </c>
      <c r="BF7" s="46">
        <v>1228921</v>
      </c>
      <c r="BG7" s="46">
        <v>1216881</v>
      </c>
      <c r="BH7" s="46">
        <v>1206515</v>
      </c>
      <c r="BI7" s="46">
        <v>1190747</v>
      </c>
      <c r="BJ7" s="46">
        <v>1192756.7307117381</v>
      </c>
      <c r="BK7" s="46">
        <v>1186822.6157207689</v>
      </c>
      <c r="BL7" s="46">
        <v>1164263.6157207689</v>
      </c>
      <c r="BM7" s="46">
        <v>1151354</v>
      </c>
      <c r="BN7" s="46">
        <v>1148321</v>
      </c>
      <c r="BO7" s="46">
        <v>1134211</v>
      </c>
      <c r="BP7" s="46">
        <v>1118142</v>
      </c>
      <c r="BQ7" s="46">
        <v>1103331.3999999999</v>
      </c>
      <c r="BR7" s="46">
        <v>1082601.3999999999</v>
      </c>
      <c r="BS7" s="46">
        <v>1070939</v>
      </c>
      <c r="BT7" s="46">
        <v>1052274</v>
      </c>
      <c r="BU7" s="46">
        <v>1039497</v>
      </c>
      <c r="BV7" s="67">
        <v>999609</v>
      </c>
      <c r="BW7" s="67">
        <v>1003809</v>
      </c>
      <c r="BX7" s="59">
        <v>978313</v>
      </c>
      <c r="BY7" s="67">
        <v>954012</v>
      </c>
      <c r="BZ7" s="341">
        <v>921577</v>
      </c>
      <c r="CA7" s="341">
        <v>903548</v>
      </c>
      <c r="CB7" s="67">
        <v>883227</v>
      </c>
      <c r="CC7" s="46">
        <v>857716</v>
      </c>
      <c r="CD7" s="46">
        <v>835113</v>
      </c>
      <c r="CE7" s="46">
        <v>820060</v>
      </c>
      <c r="CF7" s="46">
        <v>802325</v>
      </c>
      <c r="CG7" s="46">
        <v>792240</v>
      </c>
    </row>
    <row r="8" spans="1:85" ht="15.65" customHeight="1">
      <c r="A8" s="154" t="s">
        <v>433</v>
      </c>
      <c r="B8" s="4"/>
      <c r="C8" s="4"/>
      <c r="D8" s="4"/>
      <c r="E8" s="4"/>
      <c r="F8" s="4"/>
      <c r="G8" s="4"/>
      <c r="H8" s="4"/>
      <c r="I8" s="4"/>
      <c r="J8" s="4"/>
      <c r="K8" s="4"/>
      <c r="L8" s="4"/>
      <c r="M8" s="4"/>
      <c r="N8" s="4"/>
      <c r="O8" s="4"/>
      <c r="P8" s="4"/>
      <c r="Q8" s="4"/>
      <c r="R8" s="4"/>
      <c r="S8" s="4"/>
      <c r="T8" s="4"/>
      <c r="U8" s="4"/>
      <c r="V8" s="4"/>
      <c r="W8" s="4"/>
      <c r="X8" s="4"/>
      <c r="Y8" s="4"/>
      <c r="Z8" s="46"/>
      <c r="AA8" s="46"/>
      <c r="AB8" s="46"/>
      <c r="AC8" s="46"/>
      <c r="AD8" s="46"/>
      <c r="AE8" s="46"/>
      <c r="AF8" s="46"/>
      <c r="AG8" s="46"/>
      <c r="AH8" s="46"/>
      <c r="AI8" s="46"/>
      <c r="AJ8" s="46"/>
      <c r="AK8" s="46"/>
      <c r="AL8" s="46"/>
      <c r="AM8" s="46">
        <v>221411</v>
      </c>
      <c r="AN8" s="46">
        <v>223753</v>
      </c>
      <c r="AO8" s="46">
        <v>139365</v>
      </c>
      <c r="AP8" s="46">
        <v>163420</v>
      </c>
      <c r="AQ8" s="46">
        <v>166741</v>
      </c>
      <c r="AR8" s="46">
        <v>172416</v>
      </c>
      <c r="AS8" s="46">
        <v>176382</v>
      </c>
      <c r="AT8" s="46">
        <v>181233</v>
      </c>
      <c r="AU8" s="46">
        <v>187121</v>
      </c>
      <c r="AV8" s="46">
        <v>187466</v>
      </c>
      <c r="AW8" s="46">
        <v>197900</v>
      </c>
      <c r="AX8" s="46">
        <v>201874</v>
      </c>
      <c r="AY8" s="46">
        <v>204640</v>
      </c>
      <c r="AZ8" s="46">
        <v>207629</v>
      </c>
      <c r="BA8" s="46">
        <v>210169</v>
      </c>
      <c r="BB8" s="46">
        <v>216375</v>
      </c>
      <c r="BC8" s="46">
        <v>217278</v>
      </c>
      <c r="BD8" s="46">
        <v>217682</v>
      </c>
      <c r="BE8" s="46">
        <v>217737</v>
      </c>
      <c r="BF8" s="46">
        <v>218166</v>
      </c>
      <c r="BG8" s="46">
        <v>216940</v>
      </c>
      <c r="BH8" s="46">
        <v>215647</v>
      </c>
      <c r="BI8" s="46">
        <v>210573</v>
      </c>
      <c r="BJ8" s="46">
        <v>210648</v>
      </c>
      <c r="BK8" s="46">
        <v>207558</v>
      </c>
      <c r="BL8" s="46">
        <v>204364</v>
      </c>
      <c r="BM8" s="46">
        <v>200361</v>
      </c>
      <c r="BN8" s="46">
        <v>199771</v>
      </c>
      <c r="BO8" s="46">
        <v>195198</v>
      </c>
      <c r="BP8" s="46">
        <v>193390</v>
      </c>
      <c r="BQ8" s="46">
        <v>190639.97999999998</v>
      </c>
      <c r="BR8" s="46">
        <v>189288.97999999998</v>
      </c>
      <c r="BS8" s="46">
        <v>186339</v>
      </c>
      <c r="BT8" s="46">
        <v>185579</v>
      </c>
      <c r="BU8" s="46">
        <v>182940.073</v>
      </c>
      <c r="BV8" s="67">
        <v>234925</v>
      </c>
      <c r="BW8" s="67">
        <v>231687</v>
      </c>
      <c r="BX8" s="59">
        <v>229389</v>
      </c>
      <c r="BY8" s="67">
        <v>222844</v>
      </c>
      <c r="BZ8" s="67">
        <v>224043</v>
      </c>
      <c r="CA8" s="67">
        <v>216078</v>
      </c>
      <c r="CB8" s="67">
        <v>222503</v>
      </c>
      <c r="CC8" s="46">
        <v>220322</v>
      </c>
      <c r="CD8" s="46">
        <v>216429</v>
      </c>
      <c r="CE8" s="46">
        <v>212088</v>
      </c>
      <c r="CF8" s="46">
        <v>207229</v>
      </c>
      <c r="CG8" s="46">
        <v>203586</v>
      </c>
    </row>
    <row r="9" spans="1:85" ht="15.65" customHeight="1">
      <c r="A9" s="13" t="s">
        <v>434</v>
      </c>
      <c r="B9" s="203"/>
      <c r="C9" s="203"/>
      <c r="D9" s="203"/>
      <c r="E9" s="203"/>
      <c r="F9" s="203"/>
      <c r="G9" s="203"/>
      <c r="H9" s="203"/>
      <c r="I9" s="203"/>
      <c r="J9" s="203"/>
      <c r="K9" s="203"/>
      <c r="L9" s="203"/>
      <c r="M9" s="203"/>
      <c r="N9" s="203"/>
      <c r="O9" s="203"/>
      <c r="P9" s="203"/>
      <c r="Q9" s="203"/>
      <c r="R9" s="203"/>
      <c r="S9" s="203"/>
      <c r="T9" s="203"/>
      <c r="U9" s="203"/>
      <c r="V9" s="203"/>
      <c r="W9" s="203"/>
      <c r="X9" s="203"/>
      <c r="Y9" s="203"/>
      <c r="Z9" s="204"/>
      <c r="AA9" s="204"/>
      <c r="AB9" s="204"/>
      <c r="AC9" s="204"/>
      <c r="AD9" s="204"/>
      <c r="AE9" s="204"/>
      <c r="AF9" s="204"/>
      <c r="AG9" s="204"/>
      <c r="AH9" s="204"/>
      <c r="AI9" s="204"/>
      <c r="AJ9" s="204"/>
      <c r="AK9" s="204"/>
      <c r="AL9" s="204"/>
      <c r="AM9" s="204">
        <v>1470624</v>
      </c>
      <c r="AN9" s="204">
        <v>1476240</v>
      </c>
      <c r="AO9" s="204">
        <v>1476342</v>
      </c>
      <c r="AP9" s="204">
        <v>1439051</v>
      </c>
      <c r="AQ9" s="204">
        <v>1454322</v>
      </c>
      <c r="AR9" s="204">
        <v>1451384</v>
      </c>
      <c r="AS9" s="204">
        <v>1443916</v>
      </c>
      <c r="AT9" s="204">
        <v>1448793</v>
      </c>
      <c r="AU9" s="204">
        <v>1448397</v>
      </c>
      <c r="AV9" s="204">
        <v>1451671</v>
      </c>
      <c r="AW9" s="204">
        <v>1464439</v>
      </c>
      <c r="AX9" s="204">
        <v>1469787</v>
      </c>
      <c r="AY9" s="204">
        <v>1464470</v>
      </c>
      <c r="AZ9" s="204">
        <v>1466421</v>
      </c>
      <c r="BA9" s="204">
        <v>1457660</v>
      </c>
      <c r="BB9" s="204">
        <v>1460652</v>
      </c>
      <c r="BC9" s="204">
        <v>1455662</v>
      </c>
      <c r="BD9" s="204">
        <v>1453014</v>
      </c>
      <c r="BE9" s="204">
        <v>1452399</v>
      </c>
      <c r="BF9" s="204">
        <v>1447087</v>
      </c>
      <c r="BG9" s="204">
        <v>1433821</v>
      </c>
      <c r="BH9" s="204">
        <v>1422162</v>
      </c>
      <c r="BI9" s="204">
        <v>1401320</v>
      </c>
      <c r="BJ9" s="204">
        <v>1403404.7307117381</v>
      </c>
      <c r="BK9" s="204">
        <v>1394380.6157207689</v>
      </c>
      <c r="BL9" s="204">
        <v>1368627.6157207689</v>
      </c>
      <c r="BM9" s="204">
        <v>1351715</v>
      </c>
      <c r="BN9" s="204">
        <v>1348092</v>
      </c>
      <c r="BO9" s="204">
        <v>1329409</v>
      </c>
      <c r="BP9" s="204">
        <v>1311532</v>
      </c>
      <c r="BQ9" s="204">
        <v>1293971.3799999999</v>
      </c>
      <c r="BR9" s="204">
        <v>1271890.3799999999</v>
      </c>
      <c r="BS9" s="204">
        <v>1257278</v>
      </c>
      <c r="BT9" s="204">
        <v>1237853</v>
      </c>
      <c r="BU9" s="204">
        <v>1222437.0730000001</v>
      </c>
      <c r="BV9" s="205">
        <v>1234534</v>
      </c>
      <c r="BW9" s="205">
        <v>1235496</v>
      </c>
      <c r="BX9" s="210">
        <v>1207702</v>
      </c>
      <c r="BY9" s="205">
        <v>1176856</v>
      </c>
      <c r="BZ9" s="205">
        <v>1145620</v>
      </c>
      <c r="CA9" s="205">
        <v>1119626</v>
      </c>
      <c r="CB9" s="205">
        <v>1105730</v>
      </c>
      <c r="CC9" s="205">
        <v>1078038</v>
      </c>
      <c r="CD9" s="205">
        <v>1051542</v>
      </c>
      <c r="CE9" s="205">
        <v>1032148</v>
      </c>
      <c r="CF9" s="205">
        <v>1009554</v>
      </c>
      <c r="CG9" s="205">
        <v>995826</v>
      </c>
    </row>
    <row r="10" spans="1:85" ht="15.65" customHeight="1">
      <c r="A10" s="66"/>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211"/>
      <c r="BY10" s="10"/>
      <c r="BZ10" s="10"/>
      <c r="CA10" s="10"/>
      <c r="CB10" s="10"/>
      <c r="CC10" s="10"/>
      <c r="CD10" s="10"/>
      <c r="CE10" s="10"/>
      <c r="CF10" s="10"/>
      <c r="CG10" s="10"/>
    </row>
    <row r="11" spans="1:85" s="202" customFormat="1" ht="21">
      <c r="A11" s="198" t="s">
        <v>435</v>
      </c>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8"/>
      <c r="BY11" s="201"/>
      <c r="BZ11" s="201"/>
      <c r="CA11" s="201"/>
      <c r="CB11" s="201"/>
      <c r="CC11" s="201"/>
      <c r="CD11" s="201"/>
      <c r="CE11" s="201"/>
      <c r="CF11" s="201"/>
      <c r="CG11" s="201"/>
    </row>
    <row r="12" spans="1:85" ht="15.65" customHeight="1">
      <c r="A12" s="193" t="s">
        <v>436</v>
      </c>
      <c r="B12" s="195" t="s">
        <v>355</v>
      </c>
      <c r="C12" s="195" t="s">
        <v>356</v>
      </c>
      <c r="D12" s="195" t="s">
        <v>357</v>
      </c>
      <c r="E12" s="195" t="s">
        <v>358</v>
      </c>
      <c r="F12" s="195" t="s">
        <v>359</v>
      </c>
      <c r="G12" s="195" t="s">
        <v>360</v>
      </c>
      <c r="H12" s="195" t="s">
        <v>361</v>
      </c>
      <c r="I12" s="195" t="s">
        <v>362</v>
      </c>
      <c r="J12" s="195" t="s">
        <v>363</v>
      </c>
      <c r="K12" s="195" t="s">
        <v>364</v>
      </c>
      <c r="L12" s="195" t="s">
        <v>365</v>
      </c>
      <c r="M12" s="195" t="s">
        <v>366</v>
      </c>
      <c r="N12" s="195" t="s">
        <v>367</v>
      </c>
      <c r="O12" s="195" t="s">
        <v>368</v>
      </c>
      <c r="P12" s="195" t="s">
        <v>369</v>
      </c>
      <c r="Q12" s="195" t="s">
        <v>370</v>
      </c>
      <c r="R12" s="195" t="s">
        <v>371</v>
      </c>
      <c r="S12" s="195" t="s">
        <v>372</v>
      </c>
      <c r="T12" s="195" t="s">
        <v>373</v>
      </c>
      <c r="U12" s="195" t="s">
        <v>374</v>
      </c>
      <c r="V12" s="195" t="s">
        <v>375</v>
      </c>
      <c r="W12" s="195" t="s">
        <v>376</v>
      </c>
      <c r="X12" s="195" t="s">
        <v>377</v>
      </c>
      <c r="Y12" s="195" t="s">
        <v>378</v>
      </c>
      <c r="Z12" s="195" t="s">
        <v>269</v>
      </c>
      <c r="AA12" s="195" t="s">
        <v>270</v>
      </c>
      <c r="AB12" s="195" t="s">
        <v>271</v>
      </c>
      <c r="AC12" s="195" t="s">
        <v>272</v>
      </c>
      <c r="AD12" s="195" t="s">
        <v>273</v>
      </c>
      <c r="AE12" s="195" t="s">
        <v>274</v>
      </c>
      <c r="AF12" s="195" t="s">
        <v>275</v>
      </c>
      <c r="AG12" s="195" t="s">
        <v>276</v>
      </c>
      <c r="AH12" s="195" t="s">
        <v>277</v>
      </c>
      <c r="AI12" s="195" t="s">
        <v>278</v>
      </c>
      <c r="AJ12" s="195" t="s">
        <v>279</v>
      </c>
      <c r="AK12" s="195" t="s">
        <v>280</v>
      </c>
      <c r="AL12" s="195" t="s">
        <v>281</v>
      </c>
      <c r="AM12" s="195" t="s">
        <v>282</v>
      </c>
      <c r="AN12" s="195" t="s">
        <v>283</v>
      </c>
      <c r="AO12" s="195" t="s">
        <v>284</v>
      </c>
      <c r="AP12" s="195" t="s">
        <v>285</v>
      </c>
      <c r="AQ12" s="195" t="s">
        <v>286</v>
      </c>
      <c r="AR12" s="195" t="s">
        <v>287</v>
      </c>
      <c r="AS12" s="195" t="s">
        <v>288</v>
      </c>
      <c r="AT12" s="195" t="s">
        <v>289</v>
      </c>
      <c r="AU12" s="195" t="s">
        <v>290</v>
      </c>
      <c r="AV12" s="195" t="s">
        <v>291</v>
      </c>
      <c r="AW12" s="195" t="s">
        <v>292</v>
      </c>
      <c r="AX12" s="195" t="s">
        <v>293</v>
      </c>
      <c r="AY12" s="195" t="s">
        <v>294</v>
      </c>
      <c r="AZ12" s="195" t="s">
        <v>295</v>
      </c>
      <c r="BA12" s="195" t="s">
        <v>296</v>
      </c>
      <c r="BB12" s="195" t="s">
        <v>297</v>
      </c>
      <c r="BC12" s="195" t="s">
        <v>298</v>
      </c>
      <c r="BD12" s="195" t="s">
        <v>299</v>
      </c>
      <c r="BE12" s="195" t="s">
        <v>300</v>
      </c>
      <c r="BF12" s="195" t="s">
        <v>301</v>
      </c>
      <c r="BG12" s="195" t="s">
        <v>302</v>
      </c>
      <c r="BH12" s="195" t="s">
        <v>303</v>
      </c>
      <c r="BI12" s="195" t="s">
        <v>304</v>
      </c>
      <c r="BJ12" s="195" t="s">
        <v>305</v>
      </c>
      <c r="BK12" s="195" t="s">
        <v>306</v>
      </c>
      <c r="BL12" s="195" t="s">
        <v>307</v>
      </c>
      <c r="BM12" s="195" t="s">
        <v>308</v>
      </c>
      <c r="BN12" s="195" t="s">
        <v>309</v>
      </c>
      <c r="BO12" s="195" t="s">
        <v>310</v>
      </c>
      <c r="BP12" s="195" t="s">
        <v>311</v>
      </c>
      <c r="BQ12" s="195" t="s">
        <v>312</v>
      </c>
      <c r="BR12" s="195" t="s">
        <v>313</v>
      </c>
      <c r="BS12" s="195" t="s">
        <v>379</v>
      </c>
      <c r="BT12" s="195" t="s">
        <v>380</v>
      </c>
      <c r="BU12" s="195" t="s">
        <v>381</v>
      </c>
      <c r="BV12" s="195" t="s">
        <v>317</v>
      </c>
      <c r="BW12" s="195" t="s">
        <v>318</v>
      </c>
      <c r="BX12" s="209" t="s">
        <v>319</v>
      </c>
      <c r="BY12" s="195" t="s">
        <v>320</v>
      </c>
      <c r="BZ12" s="195" t="s">
        <v>321</v>
      </c>
      <c r="CA12" s="195" t="s">
        <v>322</v>
      </c>
      <c r="CB12" s="195" t="s">
        <v>323</v>
      </c>
      <c r="CC12" s="195" t="s">
        <v>324</v>
      </c>
      <c r="CD12" s="195" t="s">
        <v>325</v>
      </c>
      <c r="CE12" s="195" t="s">
        <v>326</v>
      </c>
      <c r="CF12" s="195" t="s">
        <v>327</v>
      </c>
      <c r="CG12" s="195" t="s">
        <v>328</v>
      </c>
    </row>
    <row r="13" spans="1:85" ht="15.65" customHeight="1">
      <c r="A13" s="154" t="s">
        <v>437</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v>196051.30300000001</v>
      </c>
      <c r="AQ13" s="4">
        <v>183945.761</v>
      </c>
      <c r="AR13" s="4">
        <v>180742.15100000001</v>
      </c>
      <c r="AS13" s="4">
        <v>174214.772</v>
      </c>
      <c r="AT13" s="4">
        <v>172189.7501444667</v>
      </c>
      <c r="AU13" s="4">
        <v>168186.7857401667</v>
      </c>
      <c r="AV13" s="4">
        <v>169314.6154156666</v>
      </c>
      <c r="AW13" s="4">
        <v>160873.31970000011</v>
      </c>
      <c r="AX13" s="4">
        <v>159594.42435099991</v>
      </c>
      <c r="AY13" s="4">
        <v>154416.98754433321</v>
      </c>
      <c r="AZ13" s="4">
        <v>146113.54526833331</v>
      </c>
      <c r="BA13" s="4">
        <v>138772.1039238332</v>
      </c>
      <c r="BB13" s="4">
        <v>134234.93374750001</v>
      </c>
      <c r="BC13" s="4">
        <v>127508.02101149999</v>
      </c>
      <c r="BD13" s="4">
        <v>121056.0033829998</v>
      </c>
      <c r="BE13" s="4">
        <v>117128.85391599999</v>
      </c>
      <c r="BF13" s="4">
        <v>110847.2523388332</v>
      </c>
      <c r="BG13" s="4">
        <v>102690.5467961665</v>
      </c>
      <c r="BH13" s="4">
        <v>102456.56829316659</v>
      </c>
      <c r="BI13" s="4">
        <v>93280.998000000007</v>
      </c>
      <c r="BJ13" s="4">
        <v>90373</v>
      </c>
      <c r="BK13" s="4">
        <v>65059.000845833099</v>
      </c>
      <c r="BL13" s="4">
        <v>70200.231016666701</v>
      </c>
      <c r="BM13" s="4">
        <v>65044.961949999793</v>
      </c>
      <c r="BN13" s="4">
        <v>61778.733416666604</v>
      </c>
      <c r="BO13" s="4">
        <v>61194.6480499998</v>
      </c>
      <c r="BP13" s="4">
        <v>66086.831106166501</v>
      </c>
      <c r="BQ13" s="4">
        <v>73444.3152999999</v>
      </c>
      <c r="BR13" s="4">
        <v>52935.983908333103</v>
      </c>
      <c r="BS13" s="4">
        <v>57574.177163333195</v>
      </c>
      <c r="BT13" s="4">
        <v>56083.741168888606</v>
      </c>
      <c r="BU13" s="4">
        <v>60078.563413333301</v>
      </c>
      <c r="BV13" s="4">
        <v>79836</v>
      </c>
      <c r="BW13" s="67">
        <v>72413</v>
      </c>
      <c r="BX13" s="212">
        <v>59197</v>
      </c>
      <c r="BY13" s="67">
        <v>58012</v>
      </c>
      <c r="BZ13" s="67">
        <v>61881.74</v>
      </c>
      <c r="CA13" s="67">
        <v>57976.28</v>
      </c>
      <c r="CB13" s="67">
        <v>56789.74</v>
      </c>
      <c r="CC13" s="46">
        <v>50035.77</v>
      </c>
      <c r="CD13" s="46">
        <v>50919.28</v>
      </c>
      <c r="CE13" s="46">
        <v>49052.66</v>
      </c>
      <c r="CF13" s="46">
        <v>50777.83</v>
      </c>
      <c r="CG13" s="46">
        <v>51445.54</v>
      </c>
    </row>
    <row r="14" spans="1:85" ht="15.65" customHeight="1">
      <c r="A14" s="154" t="s">
        <v>438</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v>421037.64600000001</v>
      </c>
      <c r="AQ14" s="4">
        <v>382843.842</v>
      </c>
      <c r="AR14" s="4">
        <v>372776.01699999999</v>
      </c>
      <c r="AS14" s="4">
        <v>367290.12599999999</v>
      </c>
      <c r="AT14" s="4">
        <v>352904.30075106659</v>
      </c>
      <c r="AU14" s="4">
        <v>323064.6691171666</v>
      </c>
      <c r="AV14" s="4">
        <v>311833.69587443781</v>
      </c>
      <c r="AW14" s="4">
        <v>299501.34828483628</v>
      </c>
      <c r="AX14" s="4">
        <v>291217.47684266663</v>
      </c>
      <c r="AY14" s="4">
        <v>269790.83993799979</v>
      </c>
      <c r="AZ14" s="4">
        <v>261268.65336666649</v>
      </c>
      <c r="BA14" s="4">
        <v>257231.8341383333</v>
      </c>
      <c r="BB14" s="4">
        <v>258234.23919166651</v>
      </c>
      <c r="BC14" s="4">
        <v>223152.52779399999</v>
      </c>
      <c r="BD14" s="4">
        <v>221908.22712528511</v>
      </c>
      <c r="BE14" s="4">
        <v>214468.62404866659</v>
      </c>
      <c r="BF14" s="4">
        <v>203176.03117949999</v>
      </c>
      <c r="BG14" s="4">
        <v>183951.55062633331</v>
      </c>
      <c r="BH14" s="4">
        <v>178848.2714448334</v>
      </c>
      <c r="BI14" s="4">
        <v>172615.33900000001</v>
      </c>
      <c r="BJ14" s="4">
        <v>204489</v>
      </c>
      <c r="BK14" s="4">
        <v>270906</v>
      </c>
      <c r="BL14" s="4">
        <v>206712.76826166658</v>
      </c>
      <c r="BM14" s="4">
        <v>218022.49147116672</v>
      </c>
      <c r="BN14" s="4">
        <v>231731.8148133333</v>
      </c>
      <c r="BO14" s="4">
        <v>188858.48638000002</v>
      </c>
      <c r="BP14" s="4">
        <v>164042</v>
      </c>
      <c r="BQ14" s="4">
        <v>158245.79118666658</v>
      </c>
      <c r="BR14" s="4">
        <v>153836.35500000001</v>
      </c>
      <c r="BS14" s="4">
        <v>136892.20658499992</v>
      </c>
      <c r="BT14" s="4">
        <v>125521.21444666621</v>
      </c>
      <c r="BU14" s="4">
        <v>117962.6249016667</v>
      </c>
      <c r="BV14" s="4">
        <v>107863</v>
      </c>
      <c r="BW14" s="67">
        <v>92953</v>
      </c>
      <c r="BX14" s="59">
        <v>84600</v>
      </c>
      <c r="BY14" s="67">
        <v>72883.83</v>
      </c>
      <c r="BZ14" s="67">
        <v>71313.259999999995</v>
      </c>
      <c r="CA14" s="67">
        <v>65141.71</v>
      </c>
      <c r="CB14" s="67">
        <v>61300.479999999996</v>
      </c>
      <c r="CC14" s="46">
        <v>56945</v>
      </c>
      <c r="CD14" s="46">
        <v>54250</v>
      </c>
      <c r="CE14" s="46">
        <v>49511</v>
      </c>
      <c r="CF14" s="46">
        <v>47672.13</v>
      </c>
      <c r="CG14" s="46">
        <v>45528.81</v>
      </c>
    </row>
    <row r="15" spans="1:85" ht="15.65" customHeight="1">
      <c r="A15" s="13" t="s">
        <v>439</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4"/>
      <c r="AA15" s="204"/>
      <c r="AB15" s="204"/>
      <c r="AC15" s="204"/>
      <c r="AD15" s="204"/>
      <c r="AE15" s="204"/>
      <c r="AF15" s="204"/>
      <c r="AG15" s="204"/>
      <c r="AH15" s="204"/>
      <c r="AI15" s="204"/>
      <c r="AJ15" s="204"/>
      <c r="AK15" s="204"/>
      <c r="AL15" s="204"/>
      <c r="AM15" s="204"/>
      <c r="AN15" s="204"/>
      <c r="AO15" s="204"/>
      <c r="AP15" s="204">
        <v>617088.94900000002</v>
      </c>
      <c r="AQ15" s="204">
        <v>566789.603</v>
      </c>
      <c r="AR15" s="204">
        <v>553518.16800000006</v>
      </c>
      <c r="AS15" s="204">
        <v>541504.89800000004</v>
      </c>
      <c r="AT15" s="204">
        <v>525094.05089553329</v>
      </c>
      <c r="AU15" s="204">
        <v>491251.45485733333</v>
      </c>
      <c r="AV15" s="204">
        <v>481148.31129010441</v>
      </c>
      <c r="AW15" s="204">
        <v>460374.66798483639</v>
      </c>
      <c r="AX15" s="204">
        <v>450811.9011936665</v>
      </c>
      <c r="AY15" s="204">
        <v>424207.827482333</v>
      </c>
      <c r="AZ15" s="204">
        <v>407382.1986349998</v>
      </c>
      <c r="BA15" s="204">
        <v>396003.9380621665</v>
      </c>
      <c r="BB15" s="204">
        <v>392469.17293916654</v>
      </c>
      <c r="BC15" s="204">
        <v>350660.54880549997</v>
      </c>
      <c r="BD15" s="204">
        <v>342964.23050828488</v>
      </c>
      <c r="BE15" s="204">
        <v>331597.47796466656</v>
      </c>
      <c r="BF15" s="204">
        <v>314023.28351833322</v>
      </c>
      <c r="BG15" s="204">
        <v>286642.09742249979</v>
      </c>
      <c r="BH15" s="204">
        <v>281304.83973800001</v>
      </c>
      <c r="BI15" s="204">
        <v>265896.33701999998</v>
      </c>
      <c r="BJ15" s="204">
        <v>294862</v>
      </c>
      <c r="BK15" s="204">
        <v>335964.56967866601</v>
      </c>
      <c r="BL15" s="204">
        <v>276912.99927833333</v>
      </c>
      <c r="BM15" s="204">
        <v>283067.45342116652</v>
      </c>
      <c r="BN15" s="204">
        <v>293510.54822999984</v>
      </c>
      <c r="BO15" s="204">
        <v>250053.1344299998</v>
      </c>
      <c r="BP15" s="204">
        <v>230128.71212983309</v>
      </c>
      <c r="BQ15" s="204">
        <v>231690.10648666648</v>
      </c>
      <c r="BR15" s="204">
        <v>206772.3385533331</v>
      </c>
      <c r="BS15" s="204">
        <v>194466.38374833309</v>
      </c>
      <c r="BT15" s="204">
        <v>181604.95561555479</v>
      </c>
      <c r="BU15" s="204">
        <v>178041.18831500001</v>
      </c>
      <c r="BV15" s="204">
        <v>187700</v>
      </c>
      <c r="BW15" s="205">
        <v>165366</v>
      </c>
      <c r="BX15" s="210">
        <v>143797</v>
      </c>
      <c r="BY15" s="205">
        <v>130895.83</v>
      </c>
      <c r="BZ15" s="205">
        <v>133195</v>
      </c>
      <c r="CA15" s="205">
        <v>123117.98999999999</v>
      </c>
      <c r="CB15" s="205">
        <v>118090.22</v>
      </c>
      <c r="CC15" s="205">
        <v>106980.76999999999</v>
      </c>
      <c r="CD15" s="205">
        <v>105169.28</v>
      </c>
      <c r="CE15" s="205">
        <v>98563.66</v>
      </c>
      <c r="CF15" s="205">
        <v>98449.959999999992</v>
      </c>
      <c r="CG15" s="205">
        <v>96974.35</v>
      </c>
    </row>
    <row r="16" spans="1:85" ht="15.65" customHeight="1">
      <c r="A16" s="154" t="s">
        <v>440</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v>120078.198</v>
      </c>
      <c r="AQ16" s="4">
        <v>124578.478</v>
      </c>
      <c r="AR16" s="4">
        <v>141337.54699999999</v>
      </c>
      <c r="AS16" s="4">
        <v>169778.239</v>
      </c>
      <c r="AT16" s="4">
        <v>176383.82855146669</v>
      </c>
      <c r="AU16" s="4">
        <v>148768.15368353331</v>
      </c>
      <c r="AV16" s="4">
        <v>181180.39115000001</v>
      </c>
      <c r="AW16" s="4">
        <v>203640.85803333329</v>
      </c>
      <c r="AX16" s="4">
        <v>159514.17696933329</v>
      </c>
      <c r="AY16" s="4">
        <v>144961.00307249991</v>
      </c>
      <c r="AZ16" s="4">
        <v>161689.6583959999</v>
      </c>
      <c r="BA16" s="4">
        <v>158648.0333846666</v>
      </c>
      <c r="BB16" s="4">
        <v>150401.0339759998</v>
      </c>
      <c r="BC16" s="4">
        <v>120551.36954533331</v>
      </c>
      <c r="BD16" s="4">
        <v>128280.04877999979</v>
      </c>
      <c r="BE16" s="4">
        <v>103971.60101066651</v>
      </c>
      <c r="BF16" s="4">
        <v>56892.111104833202</v>
      </c>
      <c r="BG16" s="4">
        <v>51811.261910999798</v>
      </c>
      <c r="BH16" s="4">
        <v>61454.180159499898</v>
      </c>
      <c r="BI16" s="4">
        <v>62791.326000000001</v>
      </c>
      <c r="BJ16" s="4">
        <v>50251</v>
      </c>
      <c r="BK16" s="4">
        <v>44940.780235332</v>
      </c>
      <c r="BL16" s="4">
        <v>47559.950386333301</v>
      </c>
      <c r="BM16" s="4">
        <v>60646.504812999898</v>
      </c>
      <c r="BN16" s="4">
        <v>60091</v>
      </c>
      <c r="BO16" s="4">
        <v>46115</v>
      </c>
      <c r="BP16" s="4">
        <v>27107.414722333102</v>
      </c>
      <c r="BQ16" s="4">
        <v>24114.814883333103</v>
      </c>
      <c r="BR16" s="4">
        <v>22629.1221766663</v>
      </c>
      <c r="BS16" s="4">
        <v>41784.174366666404</v>
      </c>
      <c r="BT16" s="4">
        <v>41055.159569999909</v>
      </c>
      <c r="BU16" s="4">
        <v>45159.667573333296</v>
      </c>
      <c r="BV16" s="4">
        <v>34407</v>
      </c>
      <c r="BW16" s="67">
        <v>22280</v>
      </c>
      <c r="BX16" s="212">
        <v>26732</v>
      </c>
      <c r="BY16" s="67">
        <v>34666</v>
      </c>
      <c r="BZ16" s="67">
        <v>27498.92</v>
      </c>
      <c r="CA16" s="67">
        <v>26558.09</v>
      </c>
      <c r="CB16" s="67">
        <v>24123.8299999999</v>
      </c>
      <c r="CC16" s="46">
        <v>21412.55</v>
      </c>
      <c r="CD16" s="46">
        <v>24257.1699999999</v>
      </c>
      <c r="CE16" s="46">
        <v>24641.8299999999</v>
      </c>
      <c r="CF16" s="46">
        <v>22640.8299999999</v>
      </c>
      <c r="CG16" s="46">
        <v>21148.379999999899</v>
      </c>
    </row>
    <row r="17" spans="1:85" ht="15.65" customHeight="1">
      <c r="A17" s="154" t="s">
        <v>441</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v>74975.654999999999</v>
      </c>
      <c r="AQ17" s="4">
        <v>72150.057000000001</v>
      </c>
      <c r="AR17" s="4">
        <v>70433.842000000004</v>
      </c>
      <c r="AS17" s="4">
        <v>72387.786999999997</v>
      </c>
      <c r="AT17" s="4">
        <v>68854.481627199901</v>
      </c>
      <c r="AU17" s="4">
        <v>66748.403024300002</v>
      </c>
      <c r="AV17" s="4">
        <v>63956.012653166799</v>
      </c>
      <c r="AW17" s="4">
        <v>64227.785222087201</v>
      </c>
      <c r="AX17" s="4">
        <v>61511.460262999899</v>
      </c>
      <c r="AY17" s="4">
        <v>58066.696350499798</v>
      </c>
      <c r="AZ17" s="4">
        <v>53990.775833666499</v>
      </c>
      <c r="BA17" s="4">
        <v>54040.901809499803</v>
      </c>
      <c r="BB17" s="4">
        <v>51888.996598833102</v>
      </c>
      <c r="BC17" s="4">
        <v>48004.387009499798</v>
      </c>
      <c r="BD17" s="4">
        <v>46820.719904862402</v>
      </c>
      <c r="BE17" s="4">
        <v>45328.717427666503</v>
      </c>
      <c r="BF17" s="4">
        <v>41071.384276999903</v>
      </c>
      <c r="BG17" s="4">
        <v>38030.471429499798</v>
      </c>
      <c r="BH17" s="4">
        <v>36276.661467833197</v>
      </c>
      <c r="BI17" s="4">
        <v>35451.616000000002</v>
      </c>
      <c r="BJ17" s="4">
        <v>39987</v>
      </c>
      <c r="BK17" s="4">
        <v>48178</v>
      </c>
      <c r="BL17" s="4">
        <v>38873.706995666602</v>
      </c>
      <c r="BM17" s="4">
        <v>42056.349414666598</v>
      </c>
      <c r="BN17" s="4">
        <v>40335.699423333303</v>
      </c>
      <c r="BO17" s="4">
        <v>32271.321106333304</v>
      </c>
      <c r="BP17" s="4">
        <v>28014</v>
      </c>
      <c r="BQ17" s="4">
        <v>27149.9728560933</v>
      </c>
      <c r="BR17" s="4">
        <v>25604.121999999999</v>
      </c>
      <c r="BS17" s="4">
        <v>23029.447616666599</v>
      </c>
      <c r="BT17" s="4">
        <v>21370.897680001199</v>
      </c>
      <c r="BU17" s="4">
        <v>21023.479661666599</v>
      </c>
      <c r="BV17" s="4">
        <v>18457</v>
      </c>
      <c r="BW17" s="67">
        <v>17374</v>
      </c>
      <c r="BX17" s="59">
        <v>17187</v>
      </c>
      <c r="BY17" s="67">
        <v>14464.8</v>
      </c>
      <c r="BZ17" s="67">
        <v>14831.36</v>
      </c>
      <c r="CA17" s="67">
        <v>13723.4</v>
      </c>
      <c r="CB17" s="67">
        <v>12899</v>
      </c>
      <c r="CC17" s="46">
        <v>12162.41</v>
      </c>
      <c r="CD17" s="46">
        <v>11495.72</v>
      </c>
      <c r="CE17" s="46">
        <v>10719.23</v>
      </c>
      <c r="CF17" s="46">
        <v>9990.67</v>
      </c>
      <c r="CG17" s="46">
        <v>9562.2800000000007</v>
      </c>
    </row>
    <row r="18" spans="1:85" ht="15.65" customHeight="1">
      <c r="A18" s="13" t="s">
        <v>442</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4"/>
      <c r="AA18" s="204"/>
      <c r="AB18" s="204"/>
      <c r="AC18" s="204"/>
      <c r="AD18" s="204"/>
      <c r="AE18" s="204"/>
      <c r="AF18" s="204"/>
      <c r="AG18" s="204"/>
      <c r="AH18" s="204"/>
      <c r="AI18" s="204"/>
      <c r="AJ18" s="204"/>
      <c r="AK18" s="204"/>
      <c r="AL18" s="204"/>
      <c r="AM18" s="204"/>
      <c r="AN18" s="204"/>
      <c r="AO18" s="204"/>
      <c r="AP18" s="204">
        <v>195053.853</v>
      </c>
      <c r="AQ18" s="204">
        <v>196728.535</v>
      </c>
      <c r="AR18" s="204">
        <v>211771.389</v>
      </c>
      <c r="AS18" s="204">
        <v>242166.02600000001</v>
      </c>
      <c r="AT18" s="204">
        <v>245238.31017866661</v>
      </c>
      <c r="AU18" s="204">
        <v>215516.55670783331</v>
      </c>
      <c r="AV18" s="204">
        <v>245136.40380316682</v>
      </c>
      <c r="AW18" s="204">
        <v>267868.64325542049</v>
      </c>
      <c r="AX18" s="204">
        <v>221025.63723233319</v>
      </c>
      <c r="AY18" s="204">
        <v>203027.69942299969</v>
      </c>
      <c r="AZ18" s="204">
        <v>215680.4342296664</v>
      </c>
      <c r="BA18" s="204">
        <v>212688.93519416641</v>
      </c>
      <c r="BB18" s="204">
        <v>202290.0305748329</v>
      </c>
      <c r="BC18" s="204">
        <v>168555.75655483309</v>
      </c>
      <c r="BD18" s="204">
        <v>175100.76868486218</v>
      </c>
      <c r="BE18" s="204">
        <v>149300.31843833299</v>
      </c>
      <c r="BF18" s="204">
        <v>97963.495381833112</v>
      </c>
      <c r="BG18" s="204">
        <v>89841.733340499602</v>
      </c>
      <c r="BH18" s="204">
        <v>97730.841627333095</v>
      </c>
      <c r="BI18" s="204">
        <v>98242.941479999994</v>
      </c>
      <c r="BJ18" s="204">
        <v>90239</v>
      </c>
      <c r="BK18" s="204">
        <v>93118.635491833105</v>
      </c>
      <c r="BL18" s="204">
        <v>86433.657381999903</v>
      </c>
      <c r="BM18" s="204">
        <v>102702.8542276665</v>
      </c>
      <c r="BN18" s="204">
        <v>100426.5788559998</v>
      </c>
      <c r="BO18" s="204">
        <v>78385.891522999882</v>
      </c>
      <c r="BP18" s="204">
        <v>55121.070441499702</v>
      </c>
      <c r="BQ18" s="204">
        <v>51264.787739426407</v>
      </c>
      <c r="BR18" s="204">
        <v>48233.2438099996</v>
      </c>
      <c r="BS18" s="204">
        <v>64813.621983332996</v>
      </c>
      <c r="BT18" s="204">
        <v>62426.057250001097</v>
      </c>
      <c r="BU18" s="204">
        <v>66183.147234999895</v>
      </c>
      <c r="BV18" s="204">
        <v>52865</v>
      </c>
      <c r="BW18" s="205">
        <v>39654</v>
      </c>
      <c r="BX18" s="210">
        <v>43919</v>
      </c>
      <c r="BY18" s="205">
        <v>49130.8</v>
      </c>
      <c r="BZ18" s="205">
        <v>42330.28</v>
      </c>
      <c r="CA18" s="205">
        <v>40281.49</v>
      </c>
      <c r="CB18" s="205">
        <v>37022.8299999999</v>
      </c>
      <c r="CC18" s="205">
        <v>33574.959999999999</v>
      </c>
      <c r="CD18" s="205">
        <v>35752.889999999898</v>
      </c>
      <c r="CE18" s="205">
        <v>35361.059999999896</v>
      </c>
      <c r="CF18" s="205">
        <v>32631.499999999898</v>
      </c>
      <c r="CG18" s="205">
        <v>30710.659999999902</v>
      </c>
    </row>
    <row r="19" spans="1:85">
      <c r="A19" s="154" t="s">
        <v>443</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v>88413.978000000003</v>
      </c>
      <c r="AQ19" s="4">
        <v>86197.698999999993</v>
      </c>
      <c r="AR19" s="4">
        <v>86044.076000000001</v>
      </c>
      <c r="AS19" s="4">
        <v>83507.061000000002</v>
      </c>
      <c r="AT19" s="4">
        <v>83286.033520933299</v>
      </c>
      <c r="AU19" s="4">
        <v>81060.004417466596</v>
      </c>
      <c r="AV19" s="4">
        <v>79147.068082666607</v>
      </c>
      <c r="AW19" s="4">
        <v>77163.8328506666</v>
      </c>
      <c r="AX19" s="4">
        <v>81365.610650666596</v>
      </c>
      <c r="AY19" s="4">
        <v>77068.265856333193</v>
      </c>
      <c r="AZ19" s="4">
        <v>74358.676433000001</v>
      </c>
      <c r="BA19" s="4">
        <v>75183.444050499893</v>
      </c>
      <c r="BB19" s="4">
        <v>74774.185241666593</v>
      </c>
      <c r="BC19" s="4">
        <v>71336.205581333197</v>
      </c>
      <c r="BD19" s="4">
        <v>70150.542119999795</v>
      </c>
      <c r="BE19" s="4">
        <v>69096.754303666501</v>
      </c>
      <c r="BF19" s="4">
        <v>70094.968536333297</v>
      </c>
      <c r="BG19" s="4">
        <v>67337.320922666506</v>
      </c>
      <c r="BH19" s="4">
        <v>66341.763144666606</v>
      </c>
      <c r="BI19" s="4">
        <v>61138.362000000001</v>
      </c>
      <c r="BJ19" s="4">
        <v>63614</v>
      </c>
      <c r="BK19" s="4">
        <v>77942</v>
      </c>
      <c r="BL19" s="4">
        <v>77822.373514999897</v>
      </c>
      <c r="BM19" s="4">
        <v>76518.300399333297</v>
      </c>
      <c r="BN19" s="4">
        <v>74320.8538833333</v>
      </c>
      <c r="BO19" s="4">
        <v>72086.225716666406</v>
      </c>
      <c r="BP19" s="4">
        <v>68180.589260999899</v>
      </c>
      <c r="BQ19" s="4">
        <v>66640.672449999794</v>
      </c>
      <c r="BR19" s="4">
        <v>54966.096012499896</v>
      </c>
      <c r="BS19" s="4">
        <v>58830.397429999895</v>
      </c>
      <c r="BT19" s="4">
        <v>53368.535877777598</v>
      </c>
      <c r="BU19" s="4">
        <v>55607.026772499899</v>
      </c>
      <c r="BV19" s="4">
        <v>52889</v>
      </c>
      <c r="BW19" s="67">
        <v>53140</v>
      </c>
      <c r="BX19" s="212">
        <v>49221</v>
      </c>
      <c r="BY19" s="67">
        <v>45589</v>
      </c>
      <c r="BZ19" s="67">
        <v>50218.07</v>
      </c>
      <c r="CA19" s="67">
        <v>45800.89</v>
      </c>
      <c r="CB19" s="67">
        <v>43847.09</v>
      </c>
      <c r="CC19" s="46">
        <v>40007.049999999901</v>
      </c>
      <c r="CD19" s="46">
        <v>42809.54</v>
      </c>
      <c r="CE19" s="46">
        <v>41335.479999999901</v>
      </c>
      <c r="CF19" s="46">
        <v>41639.339999999902</v>
      </c>
      <c r="CG19" s="46">
        <v>40690.94</v>
      </c>
    </row>
    <row r="20" spans="1:85">
      <c r="A20" s="154" t="s">
        <v>444</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v>61290.991999999998</v>
      </c>
      <c r="AQ20" s="4">
        <v>61938.84</v>
      </c>
      <c r="AR20" s="4">
        <v>61917.476999999999</v>
      </c>
      <c r="AS20" s="4">
        <v>62096.353999999999</v>
      </c>
      <c r="AT20" s="4">
        <v>59148.546837199901</v>
      </c>
      <c r="AU20" s="4">
        <v>59931.8770344</v>
      </c>
      <c r="AV20" s="4">
        <v>61638.205738891302</v>
      </c>
      <c r="AW20" s="4">
        <v>59957.701352513897</v>
      </c>
      <c r="AX20" s="4">
        <v>58539.251610333296</v>
      </c>
      <c r="AY20" s="4">
        <v>58711.382814999801</v>
      </c>
      <c r="AZ20" s="4">
        <v>59164.328317333297</v>
      </c>
      <c r="BA20" s="4">
        <v>60330.814574666503</v>
      </c>
      <c r="BB20" s="4">
        <v>60856.546417666497</v>
      </c>
      <c r="BC20" s="4">
        <v>57480.458669666499</v>
      </c>
      <c r="BD20" s="4">
        <v>58005.933979395901</v>
      </c>
      <c r="BE20" s="4">
        <v>56269.220143499799</v>
      </c>
      <c r="BF20" s="4">
        <v>52377.070463166499</v>
      </c>
      <c r="BG20" s="4">
        <v>53132.657323166502</v>
      </c>
      <c r="BH20" s="4">
        <v>52841.015138333103</v>
      </c>
      <c r="BI20" s="4">
        <v>50728.404000000002</v>
      </c>
      <c r="BJ20" s="4">
        <v>59547</v>
      </c>
      <c r="BK20" s="4">
        <v>79646</v>
      </c>
      <c r="BL20" s="4">
        <v>61618.279508333195</v>
      </c>
      <c r="BM20" s="4">
        <v>65428.859948833298</v>
      </c>
      <c r="BN20" s="4">
        <v>70375.915286000003</v>
      </c>
      <c r="BO20" s="4">
        <v>59644.091769999795</v>
      </c>
      <c r="BP20" s="4">
        <v>51931</v>
      </c>
      <c r="BQ20" s="4">
        <v>52842.748293333199</v>
      </c>
      <c r="BR20" s="4">
        <v>52395.137000000002</v>
      </c>
      <c r="BS20" s="4">
        <v>48265.488744999901</v>
      </c>
      <c r="BT20" s="4">
        <v>42630.1805488889</v>
      </c>
      <c r="BU20" s="4">
        <v>41677.398538333204</v>
      </c>
      <c r="BV20" s="4">
        <v>35777</v>
      </c>
      <c r="BW20" s="67">
        <v>32907</v>
      </c>
      <c r="BX20" s="59">
        <v>32568</v>
      </c>
      <c r="BY20" s="67">
        <v>29489.55</v>
      </c>
      <c r="BZ20" s="67">
        <v>27398.21</v>
      </c>
      <c r="CA20" s="67">
        <v>26143.62</v>
      </c>
      <c r="CB20" s="59">
        <v>25085</v>
      </c>
      <c r="CC20" s="46">
        <v>23739.979999999901</v>
      </c>
      <c r="CD20" s="46">
        <v>22671.719999999899</v>
      </c>
      <c r="CE20" s="46">
        <v>21288.91</v>
      </c>
      <c r="CF20" s="46">
        <v>20768.64</v>
      </c>
      <c r="CG20" s="46">
        <v>19915.339999999898</v>
      </c>
    </row>
    <row r="21" spans="1:85">
      <c r="A21" s="13" t="s">
        <v>445</v>
      </c>
      <c r="B21" s="203"/>
      <c r="C21" s="203"/>
      <c r="D21" s="203"/>
      <c r="E21" s="203"/>
      <c r="F21" s="203"/>
      <c r="G21" s="203"/>
      <c r="H21" s="203"/>
      <c r="I21" s="203"/>
      <c r="J21" s="203"/>
      <c r="K21" s="203"/>
      <c r="L21" s="203"/>
      <c r="M21" s="203"/>
      <c r="N21" s="203"/>
      <c r="O21" s="203"/>
      <c r="P21" s="203"/>
      <c r="Q21" s="203"/>
      <c r="R21" s="203"/>
      <c r="S21" s="203"/>
      <c r="T21" s="203"/>
      <c r="U21" s="203"/>
      <c r="V21" s="203"/>
      <c r="W21" s="203"/>
      <c r="X21" s="203"/>
      <c r="Y21" s="203"/>
      <c r="Z21" s="204"/>
      <c r="AA21" s="204"/>
      <c r="AB21" s="204"/>
      <c r="AC21" s="204"/>
      <c r="AD21" s="204"/>
      <c r="AE21" s="204"/>
      <c r="AF21" s="204"/>
      <c r="AG21" s="204"/>
      <c r="AH21" s="204"/>
      <c r="AI21" s="204"/>
      <c r="AJ21" s="204"/>
      <c r="AK21" s="204"/>
      <c r="AL21" s="204"/>
      <c r="AM21" s="204"/>
      <c r="AN21" s="204"/>
      <c r="AO21" s="204"/>
      <c r="AP21" s="204">
        <v>149704.97</v>
      </c>
      <c r="AQ21" s="204">
        <v>148136.53899999999</v>
      </c>
      <c r="AR21" s="204">
        <v>147961.55300000001</v>
      </c>
      <c r="AS21" s="204">
        <v>145603.41500000001</v>
      </c>
      <c r="AT21" s="204">
        <v>142434.58035813319</v>
      </c>
      <c r="AU21" s="204">
        <v>140991.88145186659</v>
      </c>
      <c r="AV21" s="204">
        <v>140785.2738215579</v>
      </c>
      <c r="AW21" s="204">
        <v>137121.53420318049</v>
      </c>
      <c r="AX21" s="204">
        <v>139904.86226099989</v>
      </c>
      <c r="AY21" s="204">
        <v>135779.64867133298</v>
      </c>
      <c r="AZ21" s="204">
        <v>133523.00475033329</v>
      </c>
      <c r="BA21" s="204">
        <v>135514.2586251664</v>
      </c>
      <c r="BB21" s="204">
        <v>135630.73165933311</v>
      </c>
      <c r="BC21" s="204">
        <v>128816.66425099969</v>
      </c>
      <c r="BD21" s="204">
        <v>128156.47609939569</v>
      </c>
      <c r="BE21" s="204">
        <v>125365.9744471663</v>
      </c>
      <c r="BF21" s="204">
        <v>122472.0389994998</v>
      </c>
      <c r="BG21" s="204">
        <v>120469.97824583302</v>
      </c>
      <c r="BH21" s="204">
        <v>119182.7782829997</v>
      </c>
      <c r="BI21" s="204">
        <v>111866.76575000001</v>
      </c>
      <c r="BJ21" s="204">
        <v>123161</v>
      </c>
      <c r="BK21" s="204">
        <v>157588.40723149999</v>
      </c>
      <c r="BL21" s="204">
        <v>139440.65302333309</v>
      </c>
      <c r="BM21" s="204">
        <v>141947.1603481666</v>
      </c>
      <c r="BN21" s="204">
        <v>144696.7691693333</v>
      </c>
      <c r="BO21" s="204">
        <v>131730.3174866662</v>
      </c>
      <c r="BP21" s="204">
        <v>120111.71986466649</v>
      </c>
      <c r="BQ21" s="204">
        <v>119483.420743333</v>
      </c>
      <c r="BR21" s="204">
        <v>107361.2332958332</v>
      </c>
      <c r="BS21" s="204">
        <v>107095.88617499979</v>
      </c>
      <c r="BT21" s="204">
        <v>95998.716426666506</v>
      </c>
      <c r="BU21" s="204">
        <v>97284.425310833118</v>
      </c>
      <c r="BV21" s="204">
        <v>88666</v>
      </c>
      <c r="BW21" s="205">
        <v>86047</v>
      </c>
      <c r="BX21" s="210">
        <v>81789</v>
      </c>
      <c r="BY21" s="205">
        <v>75078.55</v>
      </c>
      <c r="BZ21" s="205">
        <v>77616.28</v>
      </c>
      <c r="CA21" s="205">
        <v>71944.509999999995</v>
      </c>
      <c r="CB21" s="205">
        <v>68932.09</v>
      </c>
      <c r="CC21" s="205">
        <v>63747.029999999802</v>
      </c>
      <c r="CD21" s="205">
        <v>65481.2599999999</v>
      </c>
      <c r="CE21" s="205">
        <v>62624.389999999898</v>
      </c>
      <c r="CF21" s="205">
        <v>62407.979999999901</v>
      </c>
      <c r="CG21" s="205">
        <v>60606.279999999897</v>
      </c>
    </row>
    <row r="22" spans="1:85">
      <c r="A22" s="154" t="s">
        <v>446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v>148394.114</v>
      </c>
      <c r="AQ22" s="4">
        <v>143433.03200000001</v>
      </c>
      <c r="AR22" s="4">
        <v>149815.65599999999</v>
      </c>
      <c r="AS22" s="4">
        <v>142902.08600000001</v>
      </c>
      <c r="AT22" s="4">
        <v>147745.3322550146</v>
      </c>
      <c r="AU22" s="4">
        <v>144848.18874469999</v>
      </c>
      <c r="AV22" s="4">
        <v>144753.64861833339</v>
      </c>
      <c r="AW22" s="4">
        <v>137578.19824966649</v>
      </c>
      <c r="AX22" s="4">
        <v>139956.1910296666</v>
      </c>
      <c r="AY22" s="4">
        <v>136744.10740899979</v>
      </c>
      <c r="AZ22" s="4">
        <v>128919.8751966665</v>
      </c>
      <c r="BA22" s="4">
        <v>133716.00571266649</v>
      </c>
      <c r="BB22" s="4">
        <v>133960.62179100001</v>
      </c>
      <c r="BC22" s="4">
        <v>123588.045895</v>
      </c>
      <c r="BD22" s="4">
        <v>130835.89595966641</v>
      </c>
      <c r="BE22" s="4">
        <v>122562.23075966651</v>
      </c>
      <c r="BF22" s="4">
        <v>121590.8026703331</v>
      </c>
      <c r="BG22" s="4">
        <v>108466.6414754999</v>
      </c>
      <c r="BH22" s="4">
        <v>110005.0062916665</v>
      </c>
      <c r="BI22" s="4">
        <v>107168.613</v>
      </c>
      <c r="BJ22" s="4">
        <v>122756</v>
      </c>
      <c r="BK22" s="4">
        <v>124204.08598066701</v>
      </c>
      <c r="BL22" s="4">
        <v>122887.37081066651</v>
      </c>
      <c r="BM22" s="4">
        <v>112907.63807933321</v>
      </c>
      <c r="BN22" s="4">
        <v>116066.61863199991</v>
      </c>
      <c r="BO22" s="4">
        <v>96655.263965999795</v>
      </c>
      <c r="BP22" s="4">
        <v>98234.247708666488</v>
      </c>
      <c r="BQ22" s="4">
        <v>96277.305493333202</v>
      </c>
      <c r="BR22" s="4">
        <v>87625.463499996607</v>
      </c>
      <c r="BS22" s="4">
        <v>57328.363775999904</v>
      </c>
      <c r="BT22" s="4">
        <v>53206.588090444297</v>
      </c>
      <c r="BU22" s="4">
        <v>50712.525988333204</v>
      </c>
      <c r="BV22" s="4">
        <v>30993</v>
      </c>
      <c r="BW22" s="67">
        <v>27547</v>
      </c>
      <c r="BX22" s="212">
        <v>33329</v>
      </c>
      <c r="BY22" s="67">
        <v>24277</v>
      </c>
      <c r="BZ22" s="67">
        <v>24593.03</v>
      </c>
      <c r="CA22" s="67">
        <v>24104.19</v>
      </c>
      <c r="CB22" s="67">
        <v>21179.109999999899</v>
      </c>
      <c r="CC22" s="46">
        <v>18671.119999999901</v>
      </c>
      <c r="CD22" s="46">
        <v>19439.019999999899</v>
      </c>
      <c r="CE22" s="46">
        <v>16619.119999999901</v>
      </c>
      <c r="CF22" s="46">
        <v>15760.03</v>
      </c>
      <c r="CG22" s="46">
        <v>15620.56</v>
      </c>
    </row>
    <row r="23" spans="1:85">
      <c r="A23" s="154" t="s">
        <v>447</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v>26937.606</v>
      </c>
      <c r="AQ23" s="4">
        <v>23762.569</v>
      </c>
      <c r="AR23" s="4">
        <v>24313.162</v>
      </c>
      <c r="AS23" s="4">
        <v>22440.197</v>
      </c>
      <c r="AT23" s="4">
        <v>21647.7096042292</v>
      </c>
      <c r="AU23" s="4">
        <v>19332.477385132901</v>
      </c>
      <c r="AV23" s="4">
        <v>20041.007615563802</v>
      </c>
      <c r="AW23" s="4">
        <v>19114.3207293288</v>
      </c>
      <c r="AX23" s="4">
        <v>21130.608392718899</v>
      </c>
      <c r="AY23" s="4">
        <v>17789.8365295435</v>
      </c>
      <c r="AZ23" s="4">
        <v>18155.490065999798</v>
      </c>
      <c r="BA23" s="4">
        <v>18772.9540222182</v>
      </c>
      <c r="BB23" s="4">
        <v>17963.6084884103</v>
      </c>
      <c r="BC23" s="4">
        <v>14903.1627967075</v>
      </c>
      <c r="BD23" s="4">
        <v>15441.3677976256</v>
      </c>
      <c r="BE23" s="4">
        <v>14646.4769609998</v>
      </c>
      <c r="BF23" s="4">
        <v>12987.1964526664</v>
      </c>
      <c r="BG23" s="4">
        <v>11196.4741299455</v>
      </c>
      <c r="BH23" s="4">
        <v>12638.4805977291</v>
      </c>
      <c r="BI23" s="4">
        <v>11212.516</v>
      </c>
      <c r="BJ23" s="4">
        <v>11971</v>
      </c>
      <c r="BK23" s="4">
        <v>13604</v>
      </c>
      <c r="BL23" s="4">
        <v>12878.1761383331</v>
      </c>
      <c r="BM23" s="4">
        <v>12736.008059166601</v>
      </c>
      <c r="BN23" s="4">
        <v>12427.844708999901</v>
      </c>
      <c r="BO23" s="4">
        <v>10706.7537583333</v>
      </c>
      <c r="BP23" s="4">
        <v>10680</v>
      </c>
      <c r="BQ23" s="4">
        <v>9899.6045933331989</v>
      </c>
      <c r="BR23" s="4">
        <v>9796.4670000000006</v>
      </c>
      <c r="BS23" s="4">
        <v>8071.6257299999006</v>
      </c>
      <c r="BT23" s="4">
        <v>8057.4502766665009</v>
      </c>
      <c r="BU23" s="4">
        <v>7633.8801399999993</v>
      </c>
      <c r="BV23" s="4">
        <v>2069</v>
      </c>
      <c r="BW23" s="67">
        <v>2294</v>
      </c>
      <c r="BX23" s="59">
        <v>4608</v>
      </c>
      <c r="BY23" s="67">
        <v>4211.5200000000004</v>
      </c>
      <c r="BZ23" s="67">
        <v>3832.38</v>
      </c>
      <c r="CA23" s="67">
        <v>3173.47</v>
      </c>
      <c r="CB23" s="67">
        <v>2779</v>
      </c>
      <c r="CC23" s="46">
        <v>2556.56</v>
      </c>
      <c r="CD23" s="46">
        <v>2802.61</v>
      </c>
      <c r="CE23" s="46">
        <v>2463.44</v>
      </c>
      <c r="CF23" s="46">
        <v>2630.92</v>
      </c>
      <c r="CG23" s="46">
        <v>2402.86</v>
      </c>
    </row>
    <row r="24" spans="1:85">
      <c r="A24" s="13" t="s">
        <v>448</v>
      </c>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4"/>
      <c r="AA24" s="204"/>
      <c r="AB24" s="204"/>
      <c r="AC24" s="204"/>
      <c r="AD24" s="204"/>
      <c r="AE24" s="204"/>
      <c r="AF24" s="204"/>
      <c r="AG24" s="204"/>
      <c r="AH24" s="204"/>
      <c r="AI24" s="204"/>
      <c r="AJ24" s="204"/>
      <c r="AK24" s="204"/>
      <c r="AL24" s="204"/>
      <c r="AM24" s="204"/>
      <c r="AN24" s="204"/>
      <c r="AO24" s="204"/>
      <c r="AP24" s="204">
        <v>175331.72</v>
      </c>
      <c r="AQ24" s="204">
        <v>167195.601</v>
      </c>
      <c r="AR24" s="204">
        <v>174128.818</v>
      </c>
      <c r="AS24" s="204">
        <v>165342.283</v>
      </c>
      <c r="AT24" s="204">
        <v>169393.04185924379</v>
      </c>
      <c r="AU24" s="204">
        <v>164180.66612983288</v>
      </c>
      <c r="AV24" s="204">
        <v>164794.6562338972</v>
      </c>
      <c r="AW24" s="204">
        <v>156692.51897899527</v>
      </c>
      <c r="AX24" s="204">
        <v>161086.79942238549</v>
      </c>
      <c r="AY24" s="204">
        <v>154533.94393854329</v>
      </c>
      <c r="AZ24" s="204">
        <v>147075.36526266631</v>
      </c>
      <c r="BA24" s="204">
        <v>152488.9597348847</v>
      </c>
      <c r="BB24" s="204">
        <v>151924.23027941032</v>
      </c>
      <c r="BC24" s="204">
        <v>138491.20869170749</v>
      </c>
      <c r="BD24" s="204">
        <v>146277.26375729201</v>
      </c>
      <c r="BE24" s="204">
        <v>137208.70772066631</v>
      </c>
      <c r="BF24" s="204">
        <v>134577.99912299949</v>
      </c>
      <c r="BG24" s="204">
        <v>119663.1156054454</v>
      </c>
      <c r="BH24" s="204">
        <v>122643.4868893956</v>
      </c>
      <c r="BI24" s="204">
        <v>118381.12889000001</v>
      </c>
      <c r="BJ24" s="204">
        <v>134726</v>
      </c>
      <c r="BK24" s="204">
        <v>137808.066248833</v>
      </c>
      <c r="BL24" s="204">
        <v>135765.5469489996</v>
      </c>
      <c r="BM24" s="204">
        <v>125643.4988379998</v>
      </c>
      <c r="BN24" s="204">
        <v>128494.46334099981</v>
      </c>
      <c r="BO24" s="204">
        <v>107362.0177243331</v>
      </c>
      <c r="BP24" s="204">
        <v>108914.46835199971</v>
      </c>
      <c r="BQ24" s="204">
        <v>106176.91008666641</v>
      </c>
      <c r="BR24" s="204">
        <v>97421.930639996499</v>
      </c>
      <c r="BS24" s="204">
        <v>65399.989505999809</v>
      </c>
      <c r="BT24" s="204">
        <v>61264.038367110799</v>
      </c>
      <c r="BU24" s="204">
        <v>58346.406128333198</v>
      </c>
      <c r="BV24" s="204">
        <v>33062</v>
      </c>
      <c r="BW24" s="205">
        <v>29841</v>
      </c>
      <c r="BX24" s="210">
        <v>37937</v>
      </c>
      <c r="BY24" s="205">
        <v>28488.52</v>
      </c>
      <c r="BZ24" s="205">
        <v>28425.41</v>
      </c>
      <c r="CA24" s="205">
        <v>27277.66</v>
      </c>
      <c r="CB24" s="205">
        <v>23958.109999999899</v>
      </c>
      <c r="CC24" s="205">
        <v>21227.679999999902</v>
      </c>
      <c r="CD24" s="205">
        <v>22241.629999999899</v>
      </c>
      <c r="CE24" s="205">
        <v>19082.559999999899</v>
      </c>
      <c r="CF24" s="205">
        <v>18390.95</v>
      </c>
      <c r="CG24" s="205">
        <v>18023.419999999998</v>
      </c>
    </row>
    <row r="25" spans="1:85">
      <c r="A25" s="13" t="s">
        <v>449</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4"/>
      <c r="AA25" s="204"/>
      <c r="AB25" s="204"/>
      <c r="AC25" s="204"/>
      <c r="AD25" s="204"/>
      <c r="AE25" s="204"/>
      <c r="AF25" s="204"/>
      <c r="AG25" s="204"/>
      <c r="AH25" s="204"/>
      <c r="AI25" s="204"/>
      <c r="AJ25" s="204"/>
      <c r="AK25" s="204"/>
      <c r="AL25" s="204"/>
      <c r="AM25" s="204"/>
      <c r="AN25" s="204"/>
      <c r="AO25" s="204"/>
      <c r="AP25" s="204">
        <v>552937.59300000011</v>
      </c>
      <c r="AQ25" s="204">
        <v>538154.97</v>
      </c>
      <c r="AR25" s="204">
        <v>557939.42999999993</v>
      </c>
      <c r="AS25" s="204">
        <v>570402.15800000005</v>
      </c>
      <c r="AT25" s="204">
        <v>579604.94447188126</v>
      </c>
      <c r="AU25" s="204">
        <v>542863.13258586661</v>
      </c>
      <c r="AV25" s="204">
        <v>574395.72326666664</v>
      </c>
      <c r="AW25" s="204">
        <v>579256.20883366652</v>
      </c>
      <c r="AX25" s="204">
        <v>540430.40300066641</v>
      </c>
      <c r="AY25" s="204">
        <v>513190.3638821661</v>
      </c>
      <c r="AZ25" s="204">
        <v>511081.75529399974</v>
      </c>
      <c r="BA25" s="204">
        <v>506319.58707166614</v>
      </c>
      <c r="BB25" s="204">
        <v>493370.77475616639</v>
      </c>
      <c r="BC25" s="204">
        <v>442983.64203316648</v>
      </c>
      <c r="BD25" s="204">
        <v>450322.49024266581</v>
      </c>
      <c r="BE25" s="204">
        <v>412759.43998999952</v>
      </c>
      <c r="BF25" s="204">
        <v>359425.13465033279</v>
      </c>
      <c r="BG25" s="204">
        <v>330305.77110533271</v>
      </c>
      <c r="BH25" s="204">
        <v>340257.51788899966</v>
      </c>
      <c r="BI25" s="204">
        <v>324379.299</v>
      </c>
      <c r="BJ25" s="204">
        <v>326994</v>
      </c>
      <c r="BK25" s="204">
        <v>312145.8670618321</v>
      </c>
      <c r="BL25" s="204">
        <v>318469.92572866642</v>
      </c>
      <c r="BM25" s="204">
        <v>315117.40524166619</v>
      </c>
      <c r="BN25" s="204">
        <v>312257.20593199984</v>
      </c>
      <c r="BO25" s="204">
        <v>276051.13773266599</v>
      </c>
      <c r="BP25" s="204">
        <v>259609.082798166</v>
      </c>
      <c r="BQ25" s="204">
        <v>260477.10812666599</v>
      </c>
      <c r="BR25" s="204">
        <v>218156.66559749591</v>
      </c>
      <c r="BS25" s="204">
        <v>215517.1127359994</v>
      </c>
      <c r="BT25" s="204">
        <v>203714.02470711039</v>
      </c>
      <c r="BU25" s="204">
        <v>211557.78374749969</v>
      </c>
      <c r="BV25" s="204">
        <v>198125</v>
      </c>
      <c r="BW25" s="205">
        <v>175380</v>
      </c>
      <c r="BX25" s="210">
        <v>168479</v>
      </c>
      <c r="BY25" s="205">
        <v>162544</v>
      </c>
      <c r="BZ25" s="205">
        <v>164191.76</v>
      </c>
      <c r="CA25" s="205">
        <v>154439.44999999998</v>
      </c>
      <c r="CB25" s="205">
        <v>145939.76999999979</v>
      </c>
      <c r="CC25" s="205">
        <v>130126.48999999979</v>
      </c>
      <c r="CD25" s="205">
        <v>137425.00999999981</v>
      </c>
      <c r="CE25" s="205">
        <v>131649.08999999971</v>
      </c>
      <c r="CF25" s="205">
        <v>130818.0299999998</v>
      </c>
      <c r="CG25" s="205">
        <v>128905.4199999999</v>
      </c>
    </row>
    <row r="26" spans="1:85">
      <c r="A26" s="13" t="s">
        <v>450</v>
      </c>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4"/>
      <c r="AA26" s="204"/>
      <c r="AB26" s="204"/>
      <c r="AC26" s="204"/>
      <c r="AD26" s="204"/>
      <c r="AE26" s="204"/>
      <c r="AF26" s="204"/>
      <c r="AG26" s="204"/>
      <c r="AH26" s="204"/>
      <c r="AI26" s="204"/>
      <c r="AJ26" s="204"/>
      <c r="AK26" s="204"/>
      <c r="AL26" s="204"/>
      <c r="AM26" s="204"/>
      <c r="AN26" s="204"/>
      <c r="AO26" s="204"/>
      <c r="AP26" s="204">
        <v>584241.89899999998</v>
      </c>
      <c r="AQ26" s="204">
        <v>540695.30799999996</v>
      </c>
      <c r="AR26" s="204">
        <v>529440.49800000002</v>
      </c>
      <c r="AS26" s="204">
        <v>524214.46399999998</v>
      </c>
      <c r="AT26" s="204">
        <v>502555.03881969559</v>
      </c>
      <c r="AU26" s="204">
        <v>469077.42656099953</v>
      </c>
      <c r="AV26" s="204">
        <v>457468.92188205972</v>
      </c>
      <c r="AW26" s="204">
        <v>442801.15558876615</v>
      </c>
      <c r="AX26" s="204">
        <v>432398.79710871866</v>
      </c>
      <c r="AY26" s="204">
        <v>404358.75563304289</v>
      </c>
      <c r="AZ26" s="204">
        <v>392579.24758366606</v>
      </c>
      <c r="BA26" s="204">
        <v>390376.50454471778</v>
      </c>
      <c r="BB26" s="204">
        <v>388943.39069657639</v>
      </c>
      <c r="BC26" s="204">
        <v>343540.53626987379</v>
      </c>
      <c r="BD26" s="204">
        <v>342176.24880716903</v>
      </c>
      <c r="BE26" s="204">
        <v>330713.03858083265</v>
      </c>
      <c r="BF26" s="204">
        <v>309611.68237233284</v>
      </c>
      <c r="BG26" s="204">
        <v>286311.15350894514</v>
      </c>
      <c r="BH26" s="204">
        <v>280604.42864872876</v>
      </c>
      <c r="BI26" s="204">
        <v>270007.875</v>
      </c>
      <c r="BJ26" s="204">
        <v>315994</v>
      </c>
      <c r="BK26" s="204">
        <v>412334</v>
      </c>
      <c r="BL26" s="204">
        <v>320082.93090399948</v>
      </c>
      <c r="BM26" s="204">
        <v>338243.70889383322</v>
      </c>
      <c r="BN26" s="204">
        <v>354871.27423166652</v>
      </c>
      <c r="BO26" s="204">
        <v>291480.6530146664</v>
      </c>
      <c r="BP26" s="204">
        <v>254667</v>
      </c>
      <c r="BQ26" s="204">
        <v>248138.11692942629</v>
      </c>
      <c r="BR26" s="204">
        <v>241632.08100000001</v>
      </c>
      <c r="BS26" s="204">
        <v>216258.76867666634</v>
      </c>
      <c r="BT26" s="204">
        <v>197579.74295222279</v>
      </c>
      <c r="BU26" s="204">
        <v>188297.38324166651</v>
      </c>
      <c r="BV26" s="204">
        <v>164166</v>
      </c>
      <c r="BW26" s="205">
        <v>145528</v>
      </c>
      <c r="BX26" s="210">
        <v>138963</v>
      </c>
      <c r="BY26" s="205">
        <v>121049.70000000001</v>
      </c>
      <c r="BZ26" s="205">
        <v>117375.20999999999</v>
      </c>
      <c r="CA26" s="205">
        <v>108182.2</v>
      </c>
      <c r="CB26" s="205">
        <v>102063.48</v>
      </c>
      <c r="CC26" s="205">
        <v>95403.949999999895</v>
      </c>
      <c r="CD26" s="205">
        <v>91220.049999999901</v>
      </c>
      <c r="CE26" s="205">
        <v>83982.58</v>
      </c>
      <c r="CF26" s="205">
        <v>81062.36</v>
      </c>
      <c r="CG26" s="205">
        <v>77409.289999999892</v>
      </c>
    </row>
    <row r="27" spans="1:85">
      <c r="A27" s="13" t="s">
        <v>346</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4"/>
      <c r="AA27" s="204"/>
      <c r="AB27" s="204"/>
      <c r="AC27" s="204"/>
      <c r="AD27" s="204"/>
      <c r="AE27" s="204"/>
      <c r="AF27" s="204"/>
      <c r="AG27" s="204"/>
      <c r="AH27" s="204"/>
      <c r="AI27" s="204"/>
      <c r="AJ27" s="204"/>
      <c r="AK27" s="204"/>
      <c r="AL27" s="204"/>
      <c r="AM27" s="204"/>
      <c r="AN27" s="204"/>
      <c r="AO27" s="204"/>
      <c r="AP27" s="204">
        <v>1137179.4920000001</v>
      </c>
      <c r="AQ27" s="204">
        <v>1078850.2779999999</v>
      </c>
      <c r="AR27" s="204">
        <v>1087379.9280000001</v>
      </c>
      <c r="AS27" s="204">
        <v>1094616.6220000002</v>
      </c>
      <c r="AT27" s="204">
        <v>1082159.9832915768</v>
      </c>
      <c r="AU27" s="204">
        <v>1011940.5591468661</v>
      </c>
      <c r="AV27" s="204">
        <v>1031864.6451487263</v>
      </c>
      <c r="AW27" s="204">
        <v>1022057.3644224326</v>
      </c>
      <c r="AX27" s="204">
        <v>972829.20010938507</v>
      </c>
      <c r="AY27" s="204">
        <v>917549.11951520899</v>
      </c>
      <c r="AZ27" s="204">
        <v>903661.00287766568</v>
      </c>
      <c r="BA27" s="204">
        <v>896696.09161638399</v>
      </c>
      <c r="BB27" s="204">
        <v>882314.16545274295</v>
      </c>
      <c r="BC27" s="204">
        <v>786524.17830304021</v>
      </c>
      <c r="BD27" s="204">
        <v>792498.73904983466</v>
      </c>
      <c r="BE27" s="204">
        <v>743472.47857083217</v>
      </c>
      <c r="BF27" s="204">
        <v>669036.81702266564</v>
      </c>
      <c r="BG27" s="204">
        <v>616616.92461427778</v>
      </c>
      <c r="BH27" s="204">
        <v>620861.94653772842</v>
      </c>
      <c r="BI27" s="204">
        <v>594387.17313999997</v>
      </c>
      <c r="BJ27" s="204">
        <v>642988</v>
      </c>
      <c r="BK27" s="204">
        <v>724479.67865083204</v>
      </c>
      <c r="BL27" s="204">
        <v>638552.85663266596</v>
      </c>
      <c r="BM27" s="204">
        <v>653360.96683499939</v>
      </c>
      <c r="BN27" s="204">
        <v>667128.35959633277</v>
      </c>
      <c r="BO27" s="204">
        <v>567531.36116399895</v>
      </c>
      <c r="BP27" s="204">
        <v>514275.97078799893</v>
      </c>
      <c r="BQ27" s="204">
        <v>508615.22505609231</v>
      </c>
      <c r="BR27" s="204">
        <v>459788.74629916239</v>
      </c>
      <c r="BS27" s="204">
        <v>431775.88141266571</v>
      </c>
      <c r="BT27" s="204">
        <v>401293.76765933319</v>
      </c>
      <c r="BU27" s="204">
        <v>399855.16698916617</v>
      </c>
      <c r="BV27" s="204">
        <v>362293</v>
      </c>
      <c r="BW27" s="205">
        <v>320908</v>
      </c>
      <c r="BX27" s="210">
        <v>307442</v>
      </c>
      <c r="BY27" s="205">
        <v>283593.7</v>
      </c>
      <c r="BZ27" s="205">
        <v>281566.96999999997</v>
      </c>
      <c r="CA27" s="205">
        <v>262621.64999999997</v>
      </c>
      <c r="CB27" s="205">
        <v>248003.24999999977</v>
      </c>
      <c r="CC27" s="205">
        <v>225530.43999999968</v>
      </c>
      <c r="CD27" s="205">
        <v>228645.05999999971</v>
      </c>
      <c r="CE27" s="205">
        <v>215631.66999999969</v>
      </c>
      <c r="CF27" s="205">
        <v>211880.38999999978</v>
      </c>
      <c r="CG27" s="205">
        <v>206314.70999999979</v>
      </c>
    </row>
    <row r="28" spans="1:85">
      <c r="A28" s="66"/>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84"/>
      <c r="BX28" s="213"/>
      <c r="BY28" s="17"/>
      <c r="BZ28" s="17"/>
      <c r="CA28" s="17"/>
      <c r="CB28" s="17"/>
      <c r="CC28" s="336"/>
      <c r="CD28" s="336"/>
      <c r="CE28" s="336"/>
      <c r="CF28" s="336"/>
      <c r="CG28" s="336"/>
    </row>
    <row r="29" spans="1:85">
      <c r="A29" s="6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84"/>
      <c r="BX29" s="213"/>
      <c r="BY29" s="17"/>
      <c r="BZ29" s="17"/>
      <c r="CA29" s="17"/>
      <c r="CB29" s="17"/>
      <c r="CC29" s="17"/>
      <c r="CD29" s="17"/>
      <c r="CE29" s="17"/>
      <c r="CF29" s="17"/>
      <c r="CG29" s="17"/>
    </row>
    <row r="30" spans="1:85" ht="15.65" customHeight="1">
      <c r="A30" s="193" t="s">
        <v>451</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t="s">
        <v>291</v>
      </c>
      <c r="AW30" s="195" t="s">
        <v>292</v>
      </c>
      <c r="AX30" s="195" t="s">
        <v>293</v>
      </c>
      <c r="AY30" s="195" t="s">
        <v>294</v>
      </c>
      <c r="AZ30" s="195" t="s">
        <v>295</v>
      </c>
      <c r="BA30" s="195" t="s">
        <v>296</v>
      </c>
      <c r="BB30" s="195" t="s">
        <v>297</v>
      </c>
      <c r="BC30" s="195" t="s">
        <v>298</v>
      </c>
      <c r="BD30" s="195" t="s">
        <v>299</v>
      </c>
      <c r="BE30" s="195" t="s">
        <v>300</v>
      </c>
      <c r="BF30" s="195" t="s">
        <v>301</v>
      </c>
      <c r="BG30" s="195" t="s">
        <v>302</v>
      </c>
      <c r="BH30" s="195" t="s">
        <v>303</v>
      </c>
      <c r="BI30" s="195" t="s">
        <v>304</v>
      </c>
      <c r="BJ30" s="195" t="s">
        <v>305</v>
      </c>
      <c r="BK30" s="195" t="s">
        <v>306</v>
      </c>
      <c r="BL30" s="195" t="s">
        <v>307</v>
      </c>
      <c r="BM30" s="195" t="s">
        <v>308</v>
      </c>
      <c r="BN30" s="195" t="s">
        <v>309</v>
      </c>
      <c r="BO30" s="195" t="s">
        <v>310</v>
      </c>
      <c r="BP30" s="195" t="s">
        <v>311</v>
      </c>
      <c r="BQ30" s="195" t="s">
        <v>312</v>
      </c>
      <c r="BR30" s="195" t="s">
        <v>313</v>
      </c>
      <c r="BS30" s="195" t="s">
        <v>379</v>
      </c>
      <c r="BT30" s="195" t="s">
        <v>380</v>
      </c>
      <c r="BU30" s="195" t="s">
        <v>381</v>
      </c>
      <c r="BV30" s="195" t="s">
        <v>317</v>
      </c>
      <c r="BW30" s="195" t="s">
        <v>318</v>
      </c>
      <c r="BX30" s="209" t="s">
        <v>319</v>
      </c>
      <c r="BY30" s="195" t="s">
        <v>320</v>
      </c>
      <c r="BZ30" s="195" t="s">
        <v>321</v>
      </c>
      <c r="CA30" s="195" t="s">
        <v>322</v>
      </c>
      <c r="CB30" s="195" t="s">
        <v>323</v>
      </c>
      <c r="CC30" s="195" t="s">
        <v>324</v>
      </c>
      <c r="CD30" s="195" t="s">
        <v>325</v>
      </c>
      <c r="CE30" s="195" t="s">
        <v>326</v>
      </c>
      <c r="CF30" s="195" t="s">
        <v>327</v>
      </c>
      <c r="CG30" s="195" t="s">
        <v>328</v>
      </c>
    </row>
    <row r="31" spans="1:85" ht="15.65" customHeight="1">
      <c r="A31" s="154" t="s">
        <v>452</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46">
        <v>192552.11076605489</v>
      </c>
      <c r="AW31" s="46">
        <v>203685.98574868593</v>
      </c>
      <c r="AX31" s="46">
        <v>173278.46896666661</v>
      </c>
      <c r="AY31" s="46">
        <v>175244.02180333307</v>
      </c>
      <c r="AZ31" s="46">
        <v>179331.67982333328</v>
      </c>
      <c r="BA31" s="46">
        <v>197480.04729666669</v>
      </c>
      <c r="BB31" s="46">
        <v>207545.1001366665</v>
      </c>
      <c r="BC31" s="46">
        <v>183824.49600000001</v>
      </c>
      <c r="BD31" s="46">
        <v>192021.85500000001</v>
      </c>
      <c r="BE31" s="46">
        <v>181035.81599999999</v>
      </c>
      <c r="BF31" s="46">
        <v>136468.5294899999</v>
      </c>
      <c r="BG31" s="46">
        <v>125185.03344139992</v>
      </c>
      <c r="BH31" s="46">
        <v>123929.467</v>
      </c>
      <c r="BI31" s="46">
        <v>122682.36500000001</v>
      </c>
      <c r="BJ31" s="46">
        <v>138384</v>
      </c>
      <c r="BK31" s="46">
        <v>168085</v>
      </c>
      <c r="BL31" s="67">
        <v>144805.3504899999</v>
      </c>
      <c r="BM31" s="46">
        <v>154270.7973699999</v>
      </c>
      <c r="BN31" s="46">
        <v>156399.18840999992</v>
      </c>
      <c r="BO31" s="46">
        <v>148598.50457666648</v>
      </c>
      <c r="BP31" s="46">
        <v>140470</v>
      </c>
      <c r="BQ31" s="46">
        <v>151629.75332666651</v>
      </c>
      <c r="BR31" s="46">
        <v>120915.4328591665</v>
      </c>
      <c r="BS31" s="46">
        <v>112881.1063793332</v>
      </c>
      <c r="BT31" s="46">
        <v>103904.19505711101</v>
      </c>
      <c r="BU31" s="46">
        <v>116336.16431083321</v>
      </c>
      <c r="BV31" s="67">
        <v>145652.32</v>
      </c>
      <c r="BW31" s="67">
        <v>147235.92000000001</v>
      </c>
      <c r="BX31" s="59">
        <v>155335.70000000001</v>
      </c>
      <c r="BY31" s="67">
        <v>157180.98000000001</v>
      </c>
      <c r="BZ31" s="67">
        <v>158101.41</v>
      </c>
      <c r="CA31" s="67">
        <v>146342.57999999999</v>
      </c>
      <c r="CB31" s="67">
        <v>142171.71</v>
      </c>
      <c r="CC31" s="46">
        <v>126681</v>
      </c>
      <c r="CD31" s="352">
        <v>134931</v>
      </c>
      <c r="CE31" s="352">
        <v>127325</v>
      </c>
      <c r="CF31" s="352">
        <v>127667.929999999</v>
      </c>
      <c r="CG31" s="46">
        <v>125625.45</v>
      </c>
    </row>
    <row r="32" spans="1:85" ht="15.65" customHeight="1">
      <c r="A32" s="154" t="s">
        <v>453</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86">
        <v>0.18660597751006544</v>
      </c>
      <c r="AW32" s="86">
        <v>0.19929016984657161</v>
      </c>
      <c r="AX32" s="86">
        <v>0.1781180796661769</v>
      </c>
      <c r="AY32" s="86">
        <v>0.19099143367487945</v>
      </c>
      <c r="AZ32" s="86">
        <v>0.19845017019906805</v>
      </c>
      <c r="BA32" s="86">
        <v>0.22023074388635869</v>
      </c>
      <c r="BB32" s="86">
        <v>0.23522811744744984</v>
      </c>
      <c r="BC32" s="86">
        <v>0.2337175398683983</v>
      </c>
      <c r="BD32" s="86">
        <v>0.2422992561858513</v>
      </c>
      <c r="BE32" s="86">
        <v>0.24350035975508183</v>
      </c>
      <c r="BF32" s="86">
        <v>0.20397760783526001</v>
      </c>
      <c r="BG32" s="86">
        <v>0.20301913302121721</v>
      </c>
      <c r="BH32" s="86">
        <v>0.19960873377906255</v>
      </c>
      <c r="BI32" s="86">
        <v>0.20640143418960324</v>
      </c>
      <c r="BJ32" s="86">
        <v>0.21522019073450827</v>
      </c>
      <c r="BK32" s="86">
        <v>0.2320078878030335</v>
      </c>
      <c r="BL32" s="86">
        <v>0.22677112628328691</v>
      </c>
      <c r="BM32" s="86">
        <v>0.23611878456302035</v>
      </c>
      <c r="BN32" s="86">
        <v>0.23443642615438237</v>
      </c>
      <c r="BO32" s="86">
        <v>0.26183311574516871</v>
      </c>
      <c r="BP32" s="86">
        <v>0.27314128596124171</v>
      </c>
      <c r="BQ32" s="86">
        <v>0.29812271803295726</v>
      </c>
      <c r="BR32" s="86">
        <v>0.26298040966077202</v>
      </c>
      <c r="BS32" s="86">
        <v>0.26143448774862937</v>
      </c>
      <c r="BT32" s="86">
        <v>0.25892302206227508</v>
      </c>
      <c r="BU32" s="86">
        <v>0.29094575715207716</v>
      </c>
      <c r="BV32" s="86">
        <v>0.36087641770611079</v>
      </c>
      <c r="BW32" s="86">
        <v>0.45881037555935039</v>
      </c>
      <c r="BX32" s="61">
        <v>0.50525204754067443</v>
      </c>
      <c r="BY32" s="86">
        <v>0.55424707953667518</v>
      </c>
      <c r="BZ32" s="86">
        <v>0.56150552744165982</v>
      </c>
      <c r="CA32" s="86">
        <v>0.55723730316978815</v>
      </c>
      <c r="CB32" s="86">
        <v>0.57326551164148098</v>
      </c>
      <c r="CC32" s="86">
        <v>0.56170244690694604</v>
      </c>
      <c r="CD32" s="86">
        <v>0.59013302102394061</v>
      </c>
      <c r="CE32" s="86">
        <v>0.59047448827901849</v>
      </c>
      <c r="CF32" s="86">
        <v>0.6025471729592301</v>
      </c>
      <c r="CG32" s="86">
        <v>0.60890205065843406</v>
      </c>
    </row>
    <row r="33" spans="1:85" ht="15.65" customHeight="1">
      <c r="A33" s="66"/>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84"/>
      <c r="BX33" s="213"/>
      <c r="BY33" s="17"/>
      <c r="BZ33" s="17"/>
      <c r="CA33" s="17"/>
      <c r="CB33" s="17"/>
      <c r="CC33" s="17"/>
      <c r="CD33" s="17"/>
      <c r="CE33" s="17"/>
      <c r="CF33" s="17"/>
      <c r="CG33" s="17"/>
    </row>
    <row r="34" spans="1:85" ht="15.65" customHeight="1">
      <c r="A34" s="193" t="s">
        <v>454</v>
      </c>
      <c r="B34" s="195" t="s">
        <v>355</v>
      </c>
      <c r="C34" s="195" t="s">
        <v>356</v>
      </c>
      <c r="D34" s="195" t="s">
        <v>357</v>
      </c>
      <c r="E34" s="195" t="s">
        <v>358</v>
      </c>
      <c r="F34" s="195" t="s">
        <v>359</v>
      </c>
      <c r="G34" s="195" t="s">
        <v>360</v>
      </c>
      <c r="H34" s="195" t="s">
        <v>361</v>
      </c>
      <c r="I34" s="195" t="s">
        <v>362</v>
      </c>
      <c r="J34" s="195" t="s">
        <v>363</v>
      </c>
      <c r="K34" s="195" t="s">
        <v>364</v>
      </c>
      <c r="L34" s="195" t="s">
        <v>365</v>
      </c>
      <c r="M34" s="195" t="s">
        <v>366</v>
      </c>
      <c r="N34" s="195" t="s">
        <v>367</v>
      </c>
      <c r="O34" s="195" t="s">
        <v>368</v>
      </c>
      <c r="P34" s="195" t="s">
        <v>369</v>
      </c>
      <c r="Q34" s="195" t="s">
        <v>370</v>
      </c>
      <c r="R34" s="195" t="s">
        <v>371</v>
      </c>
      <c r="S34" s="195" t="s">
        <v>372</v>
      </c>
      <c r="T34" s="195" t="s">
        <v>373</v>
      </c>
      <c r="U34" s="195" t="s">
        <v>374</v>
      </c>
      <c r="V34" s="195" t="s">
        <v>375</v>
      </c>
      <c r="W34" s="195" t="s">
        <v>376</v>
      </c>
      <c r="X34" s="195" t="s">
        <v>377</v>
      </c>
      <c r="Y34" s="195" t="s">
        <v>378</v>
      </c>
      <c r="Z34" s="195" t="s">
        <v>269</v>
      </c>
      <c r="AA34" s="195" t="s">
        <v>270</v>
      </c>
      <c r="AB34" s="195" t="s">
        <v>271</v>
      </c>
      <c r="AC34" s="195" t="s">
        <v>272</v>
      </c>
      <c r="AD34" s="195" t="s">
        <v>273</v>
      </c>
      <c r="AE34" s="195" t="s">
        <v>274</v>
      </c>
      <c r="AF34" s="195" t="s">
        <v>275</v>
      </c>
      <c r="AG34" s="195" t="s">
        <v>276</v>
      </c>
      <c r="AH34" s="195" t="s">
        <v>277</v>
      </c>
      <c r="AI34" s="195" t="s">
        <v>278</v>
      </c>
      <c r="AJ34" s="195" t="s">
        <v>279</v>
      </c>
      <c r="AK34" s="195" t="s">
        <v>280</v>
      </c>
      <c r="AL34" s="195" t="s">
        <v>281</v>
      </c>
      <c r="AM34" s="195" t="s">
        <v>282</v>
      </c>
      <c r="AN34" s="195" t="s">
        <v>283</v>
      </c>
      <c r="AO34" s="195" t="s">
        <v>284</v>
      </c>
      <c r="AP34" s="195" t="s">
        <v>285</v>
      </c>
      <c r="AQ34" s="195" t="s">
        <v>286</v>
      </c>
      <c r="AR34" s="195" t="s">
        <v>287</v>
      </c>
      <c r="AS34" s="195" t="s">
        <v>288</v>
      </c>
      <c r="AT34" s="195" t="s">
        <v>289</v>
      </c>
      <c r="AU34" s="195" t="s">
        <v>290</v>
      </c>
      <c r="AV34" s="195" t="s">
        <v>291</v>
      </c>
      <c r="AW34" s="195" t="s">
        <v>292</v>
      </c>
      <c r="AX34" s="195" t="s">
        <v>293</v>
      </c>
      <c r="AY34" s="195" t="s">
        <v>294</v>
      </c>
      <c r="AZ34" s="195" t="s">
        <v>295</v>
      </c>
      <c r="BA34" s="195" t="s">
        <v>296</v>
      </c>
      <c r="BB34" s="195" t="s">
        <v>297</v>
      </c>
      <c r="BC34" s="195" t="s">
        <v>298</v>
      </c>
      <c r="BD34" s="195" t="s">
        <v>299</v>
      </c>
      <c r="BE34" s="195" t="s">
        <v>300</v>
      </c>
      <c r="BF34" s="195" t="s">
        <v>301</v>
      </c>
      <c r="BG34" s="195" t="s">
        <v>302</v>
      </c>
      <c r="BH34" s="195" t="s">
        <v>303</v>
      </c>
      <c r="BI34" s="195" t="s">
        <v>304</v>
      </c>
      <c r="BJ34" s="195" t="s">
        <v>305</v>
      </c>
      <c r="BK34" s="195" t="s">
        <v>306</v>
      </c>
      <c r="BL34" s="195" t="s">
        <v>307</v>
      </c>
      <c r="BM34" s="195" t="s">
        <v>308</v>
      </c>
      <c r="BN34" s="195" t="s">
        <v>309</v>
      </c>
      <c r="BO34" s="195" t="s">
        <v>310</v>
      </c>
      <c r="BP34" s="195" t="s">
        <v>311</v>
      </c>
      <c r="BQ34" s="195" t="s">
        <v>312</v>
      </c>
      <c r="BR34" s="195" t="s">
        <v>313</v>
      </c>
      <c r="BS34" s="195" t="s">
        <v>379</v>
      </c>
      <c r="BT34" s="195" t="s">
        <v>380</v>
      </c>
      <c r="BU34" s="195" t="s">
        <v>381</v>
      </c>
      <c r="BV34" s="195" t="s">
        <v>317</v>
      </c>
      <c r="BW34" s="195" t="s">
        <v>318</v>
      </c>
      <c r="BX34" s="209" t="s">
        <v>319</v>
      </c>
      <c r="BY34" s="195" t="s">
        <v>320</v>
      </c>
      <c r="BZ34" s="195" t="s">
        <v>321</v>
      </c>
      <c r="CA34" s="195" t="s">
        <v>322</v>
      </c>
      <c r="CB34" s="195" t="s">
        <v>323</v>
      </c>
      <c r="CC34" s="195" t="s">
        <v>324</v>
      </c>
      <c r="CD34" s="195" t="s">
        <v>325</v>
      </c>
      <c r="CE34" s="195" t="s">
        <v>326</v>
      </c>
      <c r="CF34" s="195" t="s">
        <v>327</v>
      </c>
      <c r="CG34" s="195" t="s">
        <v>328</v>
      </c>
    </row>
    <row r="35" spans="1:85" ht="15.65" customHeight="1">
      <c r="A35" s="154" t="s">
        <v>455</v>
      </c>
      <c r="B35" s="4">
        <v>1628299</v>
      </c>
      <c r="C35" s="4">
        <v>1611387</v>
      </c>
      <c r="D35" s="4">
        <v>1581443</v>
      </c>
      <c r="E35" s="4">
        <v>1577502</v>
      </c>
      <c r="F35" s="4">
        <v>1597899</v>
      </c>
      <c r="G35" s="4">
        <v>1591802</v>
      </c>
      <c r="H35" s="4">
        <v>1595529</v>
      </c>
      <c r="I35" s="4">
        <v>1623437</v>
      </c>
      <c r="J35" s="4">
        <v>1625695</v>
      </c>
      <c r="K35" s="4">
        <v>1631848</v>
      </c>
      <c r="L35" s="4">
        <v>1644536</v>
      </c>
      <c r="M35" s="4">
        <v>1653229</v>
      </c>
      <c r="N35" s="4">
        <v>1651481</v>
      </c>
      <c r="O35" s="4">
        <v>1638464</v>
      </c>
      <c r="P35" s="4">
        <v>1628430</v>
      </c>
      <c r="Q35" s="4">
        <v>1586891</v>
      </c>
      <c r="R35" s="4">
        <v>1564048</v>
      </c>
      <c r="S35" s="4">
        <v>1537740</v>
      </c>
      <c r="T35" s="4">
        <v>1507345</v>
      </c>
      <c r="U35" s="4">
        <v>1488458</v>
      </c>
      <c r="V35" s="4">
        <v>1465712</v>
      </c>
      <c r="W35" s="4">
        <v>1447391</v>
      </c>
      <c r="X35" s="4">
        <v>1429114</v>
      </c>
      <c r="Y35" s="4">
        <v>1407446</v>
      </c>
      <c r="Z35" s="4">
        <v>1367033</v>
      </c>
      <c r="AA35" s="4">
        <v>1343571</v>
      </c>
      <c r="AB35" s="46">
        <v>1311477</v>
      </c>
      <c r="AC35" s="46">
        <v>1288641</v>
      </c>
      <c r="AD35" s="46">
        <v>1319914</v>
      </c>
      <c r="AE35" s="46">
        <v>1303646</v>
      </c>
      <c r="AF35" s="46">
        <v>1189779</v>
      </c>
      <c r="AG35" s="46">
        <v>1168401</v>
      </c>
      <c r="AH35" s="46">
        <v>1143765</v>
      </c>
      <c r="AI35" s="46">
        <v>1129513</v>
      </c>
      <c r="AJ35" s="46">
        <v>1116520</v>
      </c>
      <c r="AK35" s="46">
        <v>1099512</v>
      </c>
      <c r="AL35" s="46">
        <v>1036386</v>
      </c>
      <c r="AM35" s="46">
        <v>1036689</v>
      </c>
      <c r="AN35" s="46">
        <v>1025099</v>
      </c>
      <c r="AO35" s="46">
        <v>1003631</v>
      </c>
      <c r="AP35" s="46">
        <v>982441</v>
      </c>
      <c r="AQ35" s="46">
        <v>964713</v>
      </c>
      <c r="AR35" s="46">
        <v>946946</v>
      </c>
      <c r="AS35" s="46">
        <v>928526</v>
      </c>
      <c r="AT35" s="46">
        <v>907762</v>
      </c>
      <c r="AU35" s="46">
        <v>898113</v>
      </c>
      <c r="AV35" s="46">
        <v>882862</v>
      </c>
      <c r="AW35" s="46">
        <v>871648</v>
      </c>
      <c r="AX35" s="46">
        <v>861186</v>
      </c>
      <c r="AY35" s="46">
        <v>850355</v>
      </c>
      <c r="AZ35" s="46">
        <v>831603</v>
      </c>
      <c r="BA35" s="46">
        <v>806353</v>
      </c>
      <c r="BB35" s="46">
        <v>790263</v>
      </c>
      <c r="BC35" s="46">
        <v>778804</v>
      </c>
      <c r="BD35" s="46">
        <v>766904</v>
      </c>
      <c r="BE35" s="46">
        <v>755177</v>
      </c>
      <c r="BF35" s="46">
        <v>737661</v>
      </c>
      <c r="BG35" s="46">
        <v>720210</v>
      </c>
      <c r="BH35" s="46">
        <v>698420</v>
      </c>
      <c r="BI35" s="46">
        <v>682884</v>
      </c>
      <c r="BJ35" s="46">
        <v>660700</v>
      </c>
      <c r="BK35" s="46">
        <v>648636</v>
      </c>
      <c r="BL35" s="46">
        <v>628852</v>
      </c>
      <c r="BM35" s="46">
        <v>609779</v>
      </c>
      <c r="BN35" s="46">
        <v>587913</v>
      </c>
      <c r="BO35" s="46">
        <v>569770</v>
      </c>
      <c r="BP35" s="46">
        <v>552728</v>
      </c>
      <c r="BQ35" s="46">
        <v>533646</v>
      </c>
      <c r="BR35" s="46">
        <v>499383</v>
      </c>
      <c r="BS35" s="46">
        <v>487878</v>
      </c>
      <c r="BT35" s="46">
        <v>473239</v>
      </c>
      <c r="BU35" s="46">
        <v>459142</v>
      </c>
      <c r="BV35" s="46">
        <v>446916</v>
      </c>
      <c r="BW35" s="67">
        <v>432871</v>
      </c>
      <c r="BX35" s="59">
        <v>415678</v>
      </c>
      <c r="BY35" s="67">
        <v>400338</v>
      </c>
      <c r="BZ35" s="67">
        <v>382354</v>
      </c>
      <c r="CA35" s="67">
        <v>353727</v>
      </c>
      <c r="CB35" s="67">
        <v>325394</v>
      </c>
      <c r="CC35" s="46">
        <v>301744</v>
      </c>
      <c r="CD35" s="46">
        <v>278920</v>
      </c>
      <c r="CE35" s="46">
        <v>259659</v>
      </c>
      <c r="CF35" s="46">
        <v>243273</v>
      </c>
      <c r="CG35" s="46">
        <v>228006</v>
      </c>
    </row>
    <row r="36" spans="1:85" ht="15.65" customHeight="1">
      <c r="A36" s="154" t="s">
        <v>456</v>
      </c>
      <c r="B36" s="4">
        <v>410529</v>
      </c>
      <c r="C36" s="4">
        <v>435245</v>
      </c>
      <c r="D36" s="4">
        <v>441197</v>
      </c>
      <c r="E36" s="4">
        <v>455005</v>
      </c>
      <c r="F36" s="4">
        <v>453764</v>
      </c>
      <c r="G36" s="4">
        <v>462619</v>
      </c>
      <c r="H36" s="4">
        <v>489214</v>
      </c>
      <c r="I36" s="4">
        <v>473607</v>
      </c>
      <c r="J36" s="4">
        <v>476769</v>
      </c>
      <c r="K36" s="4">
        <v>473600</v>
      </c>
      <c r="L36" s="4">
        <v>467278</v>
      </c>
      <c r="M36" s="4">
        <v>465126</v>
      </c>
      <c r="N36" s="4">
        <v>462468</v>
      </c>
      <c r="O36" s="4">
        <v>463296</v>
      </c>
      <c r="P36" s="4">
        <v>465382</v>
      </c>
      <c r="Q36" s="4">
        <v>470241</v>
      </c>
      <c r="R36" s="4">
        <v>469836</v>
      </c>
      <c r="S36" s="4">
        <v>465440</v>
      </c>
      <c r="T36" s="4">
        <v>456643</v>
      </c>
      <c r="U36" s="4">
        <v>463516</v>
      </c>
      <c r="V36" s="4">
        <v>462792</v>
      </c>
      <c r="W36" s="4">
        <v>460664</v>
      </c>
      <c r="X36" s="4">
        <v>453685</v>
      </c>
      <c r="Y36" s="4">
        <v>450060</v>
      </c>
      <c r="Z36" s="4">
        <v>459821</v>
      </c>
      <c r="AA36" s="4">
        <v>465512</v>
      </c>
      <c r="AB36" s="46">
        <v>471854</v>
      </c>
      <c r="AC36" s="46">
        <v>474630</v>
      </c>
      <c r="AD36" s="46">
        <v>478949</v>
      </c>
      <c r="AE36" s="46">
        <v>481488</v>
      </c>
      <c r="AF36" s="46">
        <v>483338</v>
      </c>
      <c r="AG36" s="46">
        <v>489214</v>
      </c>
      <c r="AH36" s="46">
        <v>493831</v>
      </c>
      <c r="AI36" s="46">
        <v>509541</v>
      </c>
      <c r="AJ36" s="46">
        <v>524032</v>
      </c>
      <c r="AK36" s="46">
        <v>543341</v>
      </c>
      <c r="AL36" s="46">
        <v>367525</v>
      </c>
      <c r="AM36" s="46">
        <v>366763</v>
      </c>
      <c r="AN36" s="46">
        <v>383361</v>
      </c>
      <c r="AO36" s="46">
        <v>384404</v>
      </c>
      <c r="AP36" s="46">
        <v>381065</v>
      </c>
      <c r="AQ36" s="46">
        <v>363665</v>
      </c>
      <c r="AR36" s="46">
        <v>367202</v>
      </c>
      <c r="AS36" s="46">
        <v>381761</v>
      </c>
      <c r="AT36" s="46">
        <v>394901</v>
      </c>
      <c r="AU36" s="46">
        <v>397976</v>
      </c>
      <c r="AV36" s="46">
        <v>587165</v>
      </c>
      <c r="AW36" s="46">
        <v>587938</v>
      </c>
      <c r="AX36" s="46">
        <v>583111</v>
      </c>
      <c r="AY36" s="46">
        <v>577154</v>
      </c>
      <c r="AZ36" s="46">
        <v>576958</v>
      </c>
      <c r="BA36" s="46">
        <v>581176</v>
      </c>
      <c r="BB36" s="46">
        <v>578464</v>
      </c>
      <c r="BC36" s="46">
        <v>571774</v>
      </c>
      <c r="BD36" s="46">
        <v>564649</v>
      </c>
      <c r="BE36" s="46">
        <v>556743</v>
      </c>
      <c r="BF36" s="46">
        <v>550735</v>
      </c>
      <c r="BG36" s="46">
        <v>543631</v>
      </c>
      <c r="BH36" s="46">
        <v>538040</v>
      </c>
      <c r="BI36" s="46">
        <v>532529</v>
      </c>
      <c r="BJ36" s="46">
        <v>521035</v>
      </c>
      <c r="BK36" s="46">
        <v>507523</v>
      </c>
      <c r="BL36" s="46">
        <v>497254</v>
      </c>
      <c r="BM36" s="46">
        <v>482446</v>
      </c>
      <c r="BN36" s="46">
        <v>468779</v>
      </c>
      <c r="BO36" s="46">
        <v>454794</v>
      </c>
      <c r="BP36" s="46">
        <v>441288</v>
      </c>
      <c r="BQ36" s="46">
        <v>428446</v>
      </c>
      <c r="BR36" s="46">
        <v>415038</v>
      </c>
      <c r="BS36" s="46">
        <v>400818</v>
      </c>
      <c r="BT36" s="46">
        <v>387482</v>
      </c>
      <c r="BU36" s="46">
        <v>371694</v>
      </c>
      <c r="BV36" s="46">
        <v>345998</v>
      </c>
      <c r="BW36" s="67">
        <v>320155</v>
      </c>
      <c r="BX36" s="59">
        <v>300076</v>
      </c>
      <c r="BY36" s="67">
        <v>280588</v>
      </c>
      <c r="BZ36" s="67">
        <v>261274</v>
      </c>
      <c r="CA36" s="67">
        <v>246223</v>
      </c>
      <c r="CB36" s="67">
        <v>232571</v>
      </c>
      <c r="CC36" s="46">
        <v>220594</v>
      </c>
      <c r="CD36" s="46">
        <v>208577</v>
      </c>
      <c r="CE36" s="46">
        <v>196133</v>
      </c>
      <c r="CF36" s="46">
        <v>185500</v>
      </c>
      <c r="CG36" s="46">
        <v>175317</v>
      </c>
    </row>
    <row r="37" spans="1:85" ht="15.65" customHeight="1">
      <c r="A37" s="13" t="s">
        <v>457</v>
      </c>
      <c r="B37" s="203">
        <v>2038828</v>
      </c>
      <c r="C37" s="203">
        <v>2046632</v>
      </c>
      <c r="D37" s="203">
        <v>2022640</v>
      </c>
      <c r="E37" s="203">
        <v>2032507</v>
      </c>
      <c r="F37" s="203">
        <v>2051663</v>
      </c>
      <c r="G37" s="203">
        <v>2054421</v>
      </c>
      <c r="H37" s="203">
        <v>2084743</v>
      </c>
      <c r="I37" s="203">
        <v>2097044</v>
      </c>
      <c r="J37" s="203">
        <v>2102464</v>
      </c>
      <c r="K37" s="203">
        <v>2105448</v>
      </c>
      <c r="L37" s="203">
        <v>2111814</v>
      </c>
      <c r="M37" s="203">
        <v>2118355</v>
      </c>
      <c r="N37" s="203">
        <v>2113949</v>
      </c>
      <c r="O37" s="203">
        <v>2101760</v>
      </c>
      <c r="P37" s="203">
        <v>2093812</v>
      </c>
      <c r="Q37" s="203">
        <v>2057132</v>
      </c>
      <c r="R37" s="203">
        <v>2033884</v>
      </c>
      <c r="S37" s="203">
        <v>2003180</v>
      </c>
      <c r="T37" s="203">
        <v>1963988</v>
      </c>
      <c r="U37" s="203">
        <v>1951974</v>
      </c>
      <c r="V37" s="203">
        <v>1928504</v>
      </c>
      <c r="W37" s="203">
        <v>1908055</v>
      </c>
      <c r="X37" s="203">
        <v>1882799</v>
      </c>
      <c r="Y37" s="203">
        <v>1857506</v>
      </c>
      <c r="Z37" s="204">
        <v>1826854</v>
      </c>
      <c r="AA37" s="204">
        <v>1809083</v>
      </c>
      <c r="AB37" s="204">
        <v>1783331</v>
      </c>
      <c r="AC37" s="204">
        <v>1763271</v>
      </c>
      <c r="AD37" s="204">
        <v>1798863</v>
      </c>
      <c r="AE37" s="204">
        <v>1785134</v>
      </c>
      <c r="AF37" s="204">
        <v>1673136</v>
      </c>
      <c r="AG37" s="204">
        <v>1638805</v>
      </c>
      <c r="AH37" s="204">
        <v>1639496</v>
      </c>
      <c r="AI37" s="204">
        <v>1639054</v>
      </c>
      <c r="AJ37" s="204">
        <v>1642452</v>
      </c>
      <c r="AK37" s="204">
        <v>1643062</v>
      </c>
      <c r="AL37" s="204">
        <v>1612911</v>
      </c>
      <c r="AM37" s="204">
        <v>1413452</v>
      </c>
      <c r="AN37" s="204">
        <v>1408650</v>
      </c>
      <c r="AO37" s="204">
        <v>1389935</v>
      </c>
      <c r="AP37" s="204">
        <v>1363525</v>
      </c>
      <c r="AQ37" s="204">
        <v>1530278</v>
      </c>
      <c r="AR37" s="204">
        <v>1514148</v>
      </c>
      <c r="AS37" s="204">
        <v>1500287</v>
      </c>
      <c r="AT37" s="204">
        <v>1492663</v>
      </c>
      <c r="AU37" s="204">
        <v>1484189</v>
      </c>
      <c r="AV37" s="204">
        <v>1470027</v>
      </c>
      <c r="AW37" s="204">
        <v>1459586</v>
      </c>
      <c r="AX37" s="204">
        <v>1444297</v>
      </c>
      <c r="AY37" s="204">
        <v>1427509</v>
      </c>
      <c r="AZ37" s="204">
        <v>1408561</v>
      </c>
      <c r="BA37" s="204">
        <v>1387529</v>
      </c>
      <c r="BB37" s="204">
        <v>1368727</v>
      </c>
      <c r="BC37" s="204">
        <v>1350578</v>
      </c>
      <c r="BD37" s="204">
        <v>1331553</v>
      </c>
      <c r="BE37" s="204">
        <v>1311920</v>
      </c>
      <c r="BF37" s="204">
        <v>1288396</v>
      </c>
      <c r="BG37" s="204">
        <v>1263841</v>
      </c>
      <c r="BH37" s="204">
        <v>1236460</v>
      </c>
      <c r="BI37" s="204">
        <v>1215413</v>
      </c>
      <c r="BJ37" s="204">
        <v>1181735</v>
      </c>
      <c r="BK37" s="204">
        <v>1156159</v>
      </c>
      <c r="BL37" s="204">
        <v>1126106</v>
      </c>
      <c r="BM37" s="204">
        <v>1092225</v>
      </c>
      <c r="BN37" s="204">
        <v>1056692</v>
      </c>
      <c r="BO37" s="204">
        <v>1024564</v>
      </c>
      <c r="BP37" s="204">
        <v>994016</v>
      </c>
      <c r="BQ37" s="204">
        <v>962092</v>
      </c>
      <c r="BR37" s="204">
        <v>914421</v>
      </c>
      <c r="BS37" s="204">
        <v>888696</v>
      </c>
      <c r="BT37" s="204">
        <v>860721</v>
      </c>
      <c r="BU37" s="204">
        <v>830836</v>
      </c>
      <c r="BV37" s="204">
        <v>792914</v>
      </c>
      <c r="BW37" s="205">
        <v>753026</v>
      </c>
      <c r="BX37" s="210">
        <v>715754</v>
      </c>
      <c r="BY37" s="205">
        <v>680926</v>
      </c>
      <c r="BZ37" s="205">
        <v>643628</v>
      </c>
      <c r="CA37" s="205">
        <v>599950</v>
      </c>
      <c r="CB37" s="205">
        <v>557965</v>
      </c>
      <c r="CC37" s="205">
        <v>522338</v>
      </c>
      <c r="CD37" s="205">
        <v>487497</v>
      </c>
      <c r="CE37" s="205">
        <v>455792</v>
      </c>
      <c r="CF37" s="205">
        <v>428773</v>
      </c>
      <c r="CG37" s="205">
        <v>403323</v>
      </c>
    </row>
    <row r="38" spans="1:85" ht="15.65" customHeight="1">
      <c r="A38" s="154" t="s">
        <v>458</v>
      </c>
      <c r="B38" s="4"/>
      <c r="C38" s="4"/>
      <c r="D38" s="4"/>
      <c r="E38" s="4"/>
      <c r="F38" s="4"/>
      <c r="G38" s="4">
        <v>197482</v>
      </c>
      <c r="H38" s="4">
        <v>178354</v>
      </c>
      <c r="I38" s="4">
        <v>161077</v>
      </c>
      <c r="J38" s="4">
        <v>148854</v>
      </c>
      <c r="K38" s="4">
        <v>138838</v>
      </c>
      <c r="L38" s="4">
        <v>129748</v>
      </c>
      <c r="M38" s="4">
        <v>121278</v>
      </c>
      <c r="N38" s="4">
        <v>114852</v>
      </c>
      <c r="O38" s="4">
        <v>107536</v>
      </c>
      <c r="P38" s="4">
        <v>100916</v>
      </c>
      <c r="Q38" s="4">
        <v>88728</v>
      </c>
      <c r="R38" s="4">
        <v>83667</v>
      </c>
      <c r="S38" s="4">
        <v>80439</v>
      </c>
      <c r="T38" s="4">
        <v>74400</v>
      </c>
      <c r="U38" s="4">
        <v>70407</v>
      </c>
      <c r="V38" s="4">
        <v>66532</v>
      </c>
      <c r="W38" s="4">
        <v>61991</v>
      </c>
      <c r="X38" s="4">
        <v>59021</v>
      </c>
      <c r="Y38" s="4">
        <v>55444</v>
      </c>
      <c r="Z38" s="4">
        <v>52137</v>
      </c>
      <c r="AA38" s="4">
        <v>48911</v>
      </c>
      <c r="AB38" s="46">
        <v>46134</v>
      </c>
      <c r="AC38" s="46">
        <v>43519</v>
      </c>
      <c r="AD38" s="46">
        <v>36766</v>
      </c>
      <c r="AE38" s="46">
        <v>34364</v>
      </c>
      <c r="AF38" s="46">
        <v>32406</v>
      </c>
      <c r="AG38" s="46">
        <v>32034</v>
      </c>
      <c r="AH38" s="46">
        <v>30168</v>
      </c>
      <c r="AI38" s="46">
        <v>28382</v>
      </c>
      <c r="AJ38" s="46">
        <v>27114</v>
      </c>
      <c r="AK38" s="46">
        <v>26798</v>
      </c>
      <c r="AL38" s="46">
        <v>26348</v>
      </c>
      <c r="AM38" s="46">
        <v>26107</v>
      </c>
      <c r="AN38" s="46">
        <v>26148</v>
      </c>
      <c r="AO38" s="46">
        <v>25000</v>
      </c>
      <c r="AP38" s="46">
        <v>23018</v>
      </c>
      <c r="AQ38" s="46">
        <v>21789</v>
      </c>
      <c r="AR38" s="46">
        <v>20140</v>
      </c>
      <c r="AS38" s="46">
        <v>18898</v>
      </c>
      <c r="AT38" s="46">
        <v>18106</v>
      </c>
      <c r="AU38" s="46">
        <v>17476</v>
      </c>
      <c r="AV38" s="46">
        <v>16439</v>
      </c>
      <c r="AW38" s="46">
        <v>15436</v>
      </c>
      <c r="AX38" s="46">
        <v>14467</v>
      </c>
      <c r="AY38" s="46">
        <v>13580</v>
      </c>
      <c r="AZ38" s="46">
        <v>12817</v>
      </c>
      <c r="BA38" s="46">
        <v>12217</v>
      </c>
      <c r="BB38" s="46">
        <v>11607</v>
      </c>
      <c r="BC38" s="46">
        <v>10597</v>
      </c>
      <c r="BD38" s="46">
        <v>9665</v>
      </c>
      <c r="BE38" s="46">
        <v>8977</v>
      </c>
      <c r="BF38" s="46">
        <v>8582</v>
      </c>
      <c r="BG38" s="46">
        <v>7857</v>
      </c>
      <c r="BH38" s="46">
        <v>7549</v>
      </c>
      <c r="BI38" s="46">
        <v>6414</v>
      </c>
      <c r="BJ38" s="46">
        <v>6358</v>
      </c>
      <c r="BK38" s="46">
        <v>6185</v>
      </c>
      <c r="BL38" s="46">
        <v>5974</v>
      </c>
      <c r="BM38" s="46">
        <v>5642</v>
      </c>
      <c r="BN38" s="46">
        <v>5199</v>
      </c>
      <c r="BO38" s="46">
        <v>4788</v>
      </c>
      <c r="BP38" s="46">
        <v>4617</v>
      </c>
      <c r="BQ38" s="46">
        <v>4509</v>
      </c>
      <c r="BR38" s="46">
        <v>4358</v>
      </c>
      <c r="BS38" s="46">
        <v>3995</v>
      </c>
      <c r="BT38" s="46">
        <v>3845</v>
      </c>
      <c r="BU38" s="46">
        <v>3633</v>
      </c>
      <c r="BV38" s="46">
        <v>0</v>
      </c>
      <c r="BW38" s="46">
        <v>0</v>
      </c>
      <c r="BX38" s="212">
        <v>0</v>
      </c>
      <c r="BY38" s="46">
        <v>0</v>
      </c>
      <c r="BZ38" s="46">
        <v>0</v>
      </c>
      <c r="CA38" s="46">
        <v>0</v>
      </c>
      <c r="CB38" s="46">
        <v>0</v>
      </c>
      <c r="CC38" s="46">
        <v>0</v>
      </c>
      <c r="CD38" s="46">
        <v>0</v>
      </c>
      <c r="CE38" s="46">
        <v>0</v>
      </c>
      <c r="CF38" s="46">
        <v>0</v>
      </c>
      <c r="CG38" s="46">
        <v>0</v>
      </c>
    </row>
    <row r="39" spans="1:85">
      <c r="A39" s="154" t="s">
        <v>459</v>
      </c>
      <c r="B39" s="4"/>
      <c r="C39" s="4"/>
      <c r="D39" s="4"/>
      <c r="E39" s="4"/>
      <c r="F39" s="4"/>
      <c r="G39" s="4">
        <v>265137</v>
      </c>
      <c r="H39" s="4">
        <v>311814</v>
      </c>
      <c r="I39" s="4">
        <v>312530</v>
      </c>
      <c r="J39" s="4">
        <v>327916</v>
      </c>
      <c r="K39" s="4">
        <v>334762</v>
      </c>
      <c r="L39" s="4">
        <v>337530</v>
      </c>
      <c r="M39" s="4">
        <v>343836</v>
      </c>
      <c r="N39" s="4">
        <v>347615</v>
      </c>
      <c r="O39" s="4">
        <v>355760</v>
      </c>
      <c r="P39" s="4">
        <v>364466</v>
      </c>
      <c r="Q39" s="4">
        <v>381513</v>
      </c>
      <c r="R39" s="4">
        <v>386169</v>
      </c>
      <c r="S39" s="4">
        <v>385001</v>
      </c>
      <c r="T39" s="4">
        <v>382243</v>
      </c>
      <c r="U39" s="4">
        <v>393109</v>
      </c>
      <c r="V39" s="4">
        <v>396260</v>
      </c>
      <c r="W39" s="4">
        <v>398673</v>
      </c>
      <c r="X39" s="4">
        <v>394664</v>
      </c>
      <c r="Y39" s="4">
        <v>347991</v>
      </c>
      <c r="Z39" s="4">
        <v>351524</v>
      </c>
      <c r="AA39" s="4">
        <v>350534</v>
      </c>
      <c r="AB39" s="46">
        <v>352052</v>
      </c>
      <c r="AC39" s="46">
        <v>344517</v>
      </c>
      <c r="AD39" s="46">
        <v>330021</v>
      </c>
      <c r="AE39" s="46">
        <v>330296</v>
      </c>
      <c r="AF39" s="46">
        <v>330085</v>
      </c>
      <c r="AG39" s="46">
        <v>339218</v>
      </c>
      <c r="AH39" s="46">
        <v>337435</v>
      </c>
      <c r="AI39" s="46">
        <v>340015</v>
      </c>
      <c r="AJ39" s="46">
        <v>375351</v>
      </c>
      <c r="AK39" s="46">
        <v>376625</v>
      </c>
      <c r="AL39" s="46">
        <v>377406</v>
      </c>
      <c r="AM39" s="46">
        <v>376709</v>
      </c>
      <c r="AN39" s="46">
        <v>398653</v>
      </c>
      <c r="AO39" s="46">
        <v>408040</v>
      </c>
      <c r="AP39" s="46">
        <v>398782</v>
      </c>
      <c r="AQ39" s="46">
        <v>388869</v>
      </c>
      <c r="AR39" s="46">
        <v>371191</v>
      </c>
      <c r="AS39" s="46">
        <v>370139</v>
      </c>
      <c r="AT39" s="46">
        <v>377968</v>
      </c>
      <c r="AU39" s="46">
        <v>376453</v>
      </c>
      <c r="AV39" s="46">
        <v>367745</v>
      </c>
      <c r="AW39" s="46">
        <v>357816</v>
      </c>
      <c r="AX39" s="46">
        <v>350543</v>
      </c>
      <c r="AY39" s="46">
        <v>314081</v>
      </c>
      <c r="AZ39" s="46">
        <v>306682</v>
      </c>
      <c r="BA39" s="46">
        <v>312132</v>
      </c>
      <c r="BB39" s="46">
        <v>310141</v>
      </c>
      <c r="BC39" s="46">
        <v>279663</v>
      </c>
      <c r="BD39" s="46">
        <v>263829</v>
      </c>
      <c r="BE39" s="46">
        <v>262675</v>
      </c>
      <c r="BF39" s="46">
        <v>261845</v>
      </c>
      <c r="BG39" s="46">
        <v>258778</v>
      </c>
      <c r="BH39" s="46">
        <v>256232</v>
      </c>
      <c r="BI39" s="46">
        <v>267278</v>
      </c>
      <c r="BJ39" s="46">
        <v>263588</v>
      </c>
      <c r="BK39" s="46">
        <v>255263</v>
      </c>
      <c r="BL39" s="46">
        <v>249438</v>
      </c>
      <c r="BM39" s="46">
        <v>240557</v>
      </c>
      <c r="BN39" s="46">
        <v>231913</v>
      </c>
      <c r="BO39" s="46">
        <v>223437</v>
      </c>
      <c r="BP39" s="46">
        <v>214423</v>
      </c>
      <c r="BQ39" s="46">
        <v>206875</v>
      </c>
      <c r="BR39" s="46">
        <v>189131</v>
      </c>
      <c r="BS39" s="46">
        <v>182117</v>
      </c>
      <c r="BT39" s="46">
        <v>174683</v>
      </c>
      <c r="BU39" s="46">
        <v>165060</v>
      </c>
      <c r="BV39" s="46">
        <v>150128</v>
      </c>
      <c r="BW39" s="67">
        <v>132005</v>
      </c>
      <c r="BX39" s="59">
        <v>124173</v>
      </c>
      <c r="BY39" s="67">
        <v>112609</v>
      </c>
      <c r="BZ39" s="67">
        <v>100866</v>
      </c>
      <c r="CA39" s="67">
        <v>91087</v>
      </c>
      <c r="CB39" s="67">
        <v>83332</v>
      </c>
      <c r="CC39" s="46">
        <v>76729</v>
      </c>
      <c r="CD39" s="46">
        <v>70974</v>
      </c>
      <c r="CE39" s="46">
        <v>65164</v>
      </c>
      <c r="CF39" s="46">
        <v>60281</v>
      </c>
      <c r="CG39" s="46">
        <v>55850</v>
      </c>
    </row>
    <row r="40" spans="1:85">
      <c r="A40" s="154" t="s">
        <v>460</v>
      </c>
      <c r="B40" s="4"/>
      <c r="C40" s="4"/>
      <c r="D40" s="4"/>
      <c r="E40" s="4"/>
      <c r="F40" s="4"/>
      <c r="G40" s="4"/>
      <c r="H40" s="4"/>
      <c r="I40" s="4"/>
      <c r="J40" s="4"/>
      <c r="K40" s="4"/>
      <c r="L40" s="4"/>
      <c r="M40" s="4"/>
      <c r="N40" s="4"/>
      <c r="O40" s="4"/>
      <c r="P40" s="4"/>
      <c r="Q40" s="4"/>
      <c r="R40" s="4"/>
      <c r="S40" s="4"/>
      <c r="T40" s="4"/>
      <c r="U40" s="4"/>
      <c r="V40" s="4"/>
      <c r="W40" s="4"/>
      <c r="X40" s="4"/>
      <c r="Y40" s="4">
        <v>46625</v>
      </c>
      <c r="Z40" s="4">
        <v>56160</v>
      </c>
      <c r="AA40" s="4">
        <v>66067</v>
      </c>
      <c r="AB40" s="46">
        <v>73668</v>
      </c>
      <c r="AC40" s="46">
        <v>86404</v>
      </c>
      <c r="AD40" s="46">
        <v>112162</v>
      </c>
      <c r="AE40" s="46">
        <v>116638</v>
      </c>
      <c r="AF40" s="46">
        <v>120676</v>
      </c>
      <c r="AG40" s="46">
        <v>117962</v>
      </c>
      <c r="AH40" s="46">
        <v>128128</v>
      </c>
      <c r="AI40" s="46">
        <v>140954</v>
      </c>
      <c r="AJ40" s="46">
        <v>123467</v>
      </c>
      <c r="AK40" s="46">
        <v>140127</v>
      </c>
      <c r="AL40" s="46">
        <v>153771</v>
      </c>
      <c r="AM40" s="46">
        <v>163947</v>
      </c>
      <c r="AN40" s="46">
        <v>148750</v>
      </c>
      <c r="AO40" s="46">
        <v>141345</v>
      </c>
      <c r="AP40" s="46">
        <v>149265</v>
      </c>
      <c r="AQ40" s="46">
        <v>154907</v>
      </c>
      <c r="AR40" s="46">
        <v>173952</v>
      </c>
      <c r="AS40" s="46">
        <v>182705</v>
      </c>
      <c r="AT40" s="46">
        <v>188827</v>
      </c>
      <c r="AU40" s="46">
        <v>194047</v>
      </c>
      <c r="AV40" s="46">
        <v>202981</v>
      </c>
      <c r="AW40" s="46">
        <v>214686</v>
      </c>
      <c r="AX40" s="46">
        <v>218101</v>
      </c>
      <c r="AY40" s="46">
        <v>249493</v>
      </c>
      <c r="AZ40" s="46">
        <v>257459</v>
      </c>
      <c r="BA40" s="46">
        <v>256827</v>
      </c>
      <c r="BB40" s="46">
        <v>256716</v>
      </c>
      <c r="BC40" s="46">
        <v>281514</v>
      </c>
      <c r="BD40" s="46">
        <v>291155</v>
      </c>
      <c r="BE40" s="46">
        <v>285090</v>
      </c>
      <c r="BF40" s="46">
        <v>280308</v>
      </c>
      <c r="BG40" s="46">
        <v>276996</v>
      </c>
      <c r="BH40" s="46">
        <v>274259</v>
      </c>
      <c r="BI40" s="46">
        <v>258837</v>
      </c>
      <c r="BJ40" s="46">
        <v>251089</v>
      </c>
      <c r="BK40" s="46">
        <v>246075</v>
      </c>
      <c r="BL40" s="46">
        <v>241842</v>
      </c>
      <c r="BM40" s="46">
        <v>236247</v>
      </c>
      <c r="BN40" s="46">
        <v>231667</v>
      </c>
      <c r="BO40" s="46">
        <v>226569</v>
      </c>
      <c r="BP40" s="46">
        <v>222248</v>
      </c>
      <c r="BQ40" s="46">
        <v>217062</v>
      </c>
      <c r="BR40" s="46">
        <v>221549</v>
      </c>
      <c r="BS40" s="46">
        <v>214706</v>
      </c>
      <c r="BT40" s="46">
        <v>208954</v>
      </c>
      <c r="BU40" s="46">
        <v>203001</v>
      </c>
      <c r="BV40" s="46">
        <v>195870</v>
      </c>
      <c r="BW40" s="67">
        <v>188150</v>
      </c>
      <c r="BX40" s="59">
        <v>175903</v>
      </c>
      <c r="BY40" s="67">
        <v>167979</v>
      </c>
      <c r="BZ40" s="67">
        <v>160408</v>
      </c>
      <c r="CA40" s="67">
        <v>155136</v>
      </c>
      <c r="CB40" s="67">
        <v>149239</v>
      </c>
      <c r="CC40" s="46">
        <v>143865</v>
      </c>
      <c r="CD40" s="46">
        <v>137603</v>
      </c>
      <c r="CE40" s="46">
        <v>130969</v>
      </c>
      <c r="CF40" s="46">
        <v>125219</v>
      </c>
      <c r="CG40" s="46">
        <v>119467</v>
      </c>
    </row>
    <row r="41" spans="1:85">
      <c r="A41" s="154" t="s">
        <v>461</v>
      </c>
      <c r="B41" s="4">
        <v>1603454</v>
      </c>
      <c r="C41" s="4">
        <v>1603666</v>
      </c>
      <c r="D41" s="4">
        <v>1599982</v>
      </c>
      <c r="E41" s="4">
        <v>1600961</v>
      </c>
      <c r="F41" s="4">
        <v>1600561</v>
      </c>
      <c r="G41" s="4">
        <v>1607189</v>
      </c>
      <c r="H41" s="4">
        <v>1626209</v>
      </c>
      <c r="I41" s="4">
        <v>1633919</v>
      </c>
      <c r="J41" s="4">
        <v>1642067</v>
      </c>
      <c r="K41" s="4">
        <v>1641995</v>
      </c>
      <c r="L41" s="4">
        <v>1639180</v>
      </c>
      <c r="M41" s="4">
        <v>1638863</v>
      </c>
      <c r="N41" s="4">
        <v>1633868</v>
      </c>
      <c r="O41" s="4">
        <v>1624222</v>
      </c>
      <c r="P41" s="4">
        <v>1615088</v>
      </c>
      <c r="Q41" s="4">
        <v>1581772</v>
      </c>
      <c r="R41" s="4">
        <v>1561736</v>
      </c>
      <c r="S41" s="4">
        <v>1538990</v>
      </c>
      <c r="T41" s="4">
        <v>1515890</v>
      </c>
      <c r="U41" s="4">
        <v>1501818</v>
      </c>
      <c r="V41" s="4">
        <v>1487474</v>
      </c>
      <c r="W41" s="4">
        <v>1469151</v>
      </c>
      <c r="X41" s="4">
        <v>1449239</v>
      </c>
      <c r="Y41" s="4">
        <v>1426860</v>
      </c>
      <c r="Z41" s="4">
        <v>1399896</v>
      </c>
      <c r="AA41" s="4">
        <v>1379547</v>
      </c>
      <c r="AB41" s="46">
        <v>1336425</v>
      </c>
      <c r="AC41" s="46">
        <v>1340451</v>
      </c>
      <c r="AD41" s="46">
        <v>1319441</v>
      </c>
      <c r="AE41" s="46">
        <v>1298946</v>
      </c>
      <c r="AF41" s="46">
        <v>1283666</v>
      </c>
      <c r="AG41" s="46">
        <v>1274413</v>
      </c>
      <c r="AH41" s="46">
        <v>1240812</v>
      </c>
      <c r="AI41" s="46">
        <v>1251394</v>
      </c>
      <c r="AJ41" s="46">
        <v>1239046</v>
      </c>
      <c r="AK41" s="46">
        <v>1261176</v>
      </c>
      <c r="AL41" s="46">
        <v>1236389</v>
      </c>
      <c r="AM41" s="46">
        <v>1250436</v>
      </c>
      <c r="AN41" s="46">
        <v>1247416</v>
      </c>
      <c r="AO41" s="46">
        <v>1233735</v>
      </c>
      <c r="AP41" s="46">
        <v>1211063</v>
      </c>
      <c r="AQ41" s="46">
        <v>1189504</v>
      </c>
      <c r="AR41" s="46">
        <v>1174316</v>
      </c>
      <c r="AS41" s="46">
        <v>1165040</v>
      </c>
      <c r="AT41" s="46">
        <v>1139021</v>
      </c>
      <c r="AU41" s="46">
        <v>1154449</v>
      </c>
      <c r="AV41" s="46">
        <v>1145125</v>
      </c>
      <c r="AW41" s="46">
        <v>1135678</v>
      </c>
      <c r="AX41" s="46">
        <v>1124869</v>
      </c>
      <c r="AY41" s="46">
        <v>1114863</v>
      </c>
      <c r="AZ41" s="46">
        <v>1106083</v>
      </c>
      <c r="BA41" s="46">
        <v>1095859</v>
      </c>
      <c r="BB41" s="46">
        <v>1083105</v>
      </c>
      <c r="BC41" s="46">
        <v>1070328</v>
      </c>
      <c r="BD41" s="46">
        <v>1059625</v>
      </c>
      <c r="BE41" s="46">
        <v>1048350</v>
      </c>
      <c r="BF41" s="46">
        <v>1031206</v>
      </c>
      <c r="BG41" s="46">
        <v>1013455</v>
      </c>
      <c r="BH41" s="46">
        <v>990178</v>
      </c>
      <c r="BI41" s="46">
        <v>968839</v>
      </c>
      <c r="BJ41" s="46">
        <v>944889</v>
      </c>
      <c r="BK41" s="46">
        <v>922227</v>
      </c>
      <c r="BL41" s="46">
        <v>898730</v>
      </c>
      <c r="BM41" s="46">
        <v>870385</v>
      </c>
      <c r="BN41" s="46">
        <v>843614</v>
      </c>
      <c r="BO41" s="46">
        <v>817088</v>
      </c>
      <c r="BP41" s="46">
        <v>790454</v>
      </c>
      <c r="BQ41" s="46">
        <v>766128</v>
      </c>
      <c r="BR41" s="46">
        <v>746571</v>
      </c>
      <c r="BS41" s="46">
        <v>726480</v>
      </c>
      <c r="BT41" s="46">
        <v>703377</v>
      </c>
      <c r="BU41" s="46">
        <v>678256</v>
      </c>
      <c r="BV41" s="46">
        <v>646742</v>
      </c>
      <c r="BW41" s="46">
        <v>611434</v>
      </c>
      <c r="BX41" s="59">
        <v>578378</v>
      </c>
      <c r="BY41" s="46">
        <v>548460</v>
      </c>
      <c r="BZ41" s="46">
        <v>516840</v>
      </c>
      <c r="CA41" s="46">
        <v>480660</v>
      </c>
      <c r="CB41" s="46">
        <v>442967</v>
      </c>
      <c r="CC41" s="46">
        <v>410850</v>
      </c>
      <c r="CD41" s="46">
        <v>380421</v>
      </c>
      <c r="CE41" s="46">
        <v>352938</v>
      </c>
      <c r="CF41" s="46">
        <v>330185</v>
      </c>
      <c r="CG41" s="46">
        <v>309907</v>
      </c>
    </row>
    <row r="42" spans="1:85">
      <c r="A42" s="154" t="s">
        <v>462</v>
      </c>
      <c r="B42" s="4"/>
      <c r="C42" s="4"/>
      <c r="D42" s="4"/>
      <c r="E42" s="4"/>
      <c r="F42" s="4"/>
      <c r="G42" s="4"/>
      <c r="H42" s="4"/>
      <c r="I42" s="4"/>
      <c r="J42" s="4"/>
      <c r="K42" s="4"/>
      <c r="L42" s="4"/>
      <c r="M42" s="4"/>
      <c r="N42" s="4"/>
      <c r="O42" s="4"/>
      <c r="P42" s="4"/>
      <c r="Q42" s="4"/>
      <c r="R42" s="4"/>
      <c r="S42" s="4"/>
      <c r="T42" s="4"/>
      <c r="U42" s="4"/>
      <c r="V42" s="4"/>
      <c r="W42" s="4"/>
      <c r="X42" s="4"/>
      <c r="Y42" s="4"/>
      <c r="Z42" s="4">
        <v>160388</v>
      </c>
      <c r="AA42" s="4">
        <v>157434</v>
      </c>
      <c r="AB42" s="46">
        <v>154916</v>
      </c>
      <c r="AC42" s="46">
        <v>152120</v>
      </c>
      <c r="AD42" s="46">
        <v>148670</v>
      </c>
      <c r="AE42" s="46">
        <v>146542</v>
      </c>
      <c r="AF42" s="46">
        <v>144724</v>
      </c>
      <c r="AG42" s="46">
        <v>142764</v>
      </c>
      <c r="AH42" s="46">
        <v>140326</v>
      </c>
      <c r="AI42" s="46">
        <v>143102</v>
      </c>
      <c r="AJ42" s="46">
        <v>141226</v>
      </c>
      <c r="AK42" s="46">
        <v>139512</v>
      </c>
      <c r="AL42" s="46">
        <v>137306</v>
      </c>
      <c r="AM42" s="46">
        <v>135012</v>
      </c>
      <c r="AN42" s="46">
        <v>132936</v>
      </c>
      <c r="AO42" s="46">
        <v>131872</v>
      </c>
      <c r="AP42" s="46">
        <v>129412</v>
      </c>
      <c r="AQ42" s="46">
        <v>127512</v>
      </c>
      <c r="AR42" s="46">
        <v>125328</v>
      </c>
      <c r="AS42" s="46">
        <v>123250</v>
      </c>
      <c r="AT42" s="46">
        <v>121442</v>
      </c>
      <c r="AU42" s="46">
        <v>120066</v>
      </c>
      <c r="AV42" s="46">
        <v>118218</v>
      </c>
      <c r="AW42" s="46">
        <v>116722</v>
      </c>
      <c r="AX42" s="46">
        <v>115096</v>
      </c>
      <c r="AY42" s="46">
        <v>113140</v>
      </c>
      <c r="AZ42" s="46">
        <v>111139</v>
      </c>
      <c r="BA42" s="46">
        <v>109182</v>
      </c>
      <c r="BB42" s="46">
        <v>107272</v>
      </c>
      <c r="BC42" s="46">
        <v>105474</v>
      </c>
      <c r="BD42" s="46">
        <v>103672</v>
      </c>
      <c r="BE42" s="46">
        <v>101968</v>
      </c>
      <c r="BF42" s="46">
        <v>99874</v>
      </c>
      <c r="BG42" s="46">
        <v>98039</v>
      </c>
      <c r="BH42" s="46">
        <v>96520</v>
      </c>
      <c r="BI42" s="46">
        <v>94818</v>
      </c>
      <c r="BJ42" s="46">
        <v>93306</v>
      </c>
      <c r="BK42" s="46">
        <v>91744</v>
      </c>
      <c r="BL42" s="46">
        <v>89326</v>
      </c>
      <c r="BM42" s="46">
        <v>86662</v>
      </c>
      <c r="BN42" s="46">
        <v>81564</v>
      </c>
      <c r="BO42" s="46">
        <v>79692</v>
      </c>
      <c r="BP42" s="46">
        <v>78384</v>
      </c>
      <c r="BQ42" s="46">
        <v>76274</v>
      </c>
      <c r="BR42" s="46">
        <v>77214</v>
      </c>
      <c r="BS42" s="46">
        <v>75246</v>
      </c>
      <c r="BT42" s="46">
        <v>73100</v>
      </c>
      <c r="BU42" s="46">
        <v>71070</v>
      </c>
      <c r="BV42" s="46">
        <v>68300</v>
      </c>
      <c r="BW42" s="46">
        <v>66404</v>
      </c>
      <c r="BX42" s="59">
        <v>64546</v>
      </c>
      <c r="BY42" s="46">
        <v>62596</v>
      </c>
      <c r="BZ42" s="46">
        <v>60562</v>
      </c>
      <c r="CA42" s="46">
        <v>58278</v>
      </c>
      <c r="CB42" s="46">
        <v>56294</v>
      </c>
      <c r="CC42" s="46">
        <v>54360</v>
      </c>
      <c r="CD42" s="46">
        <v>52126</v>
      </c>
      <c r="CE42" s="46">
        <v>49620</v>
      </c>
      <c r="CF42" s="46">
        <v>47350</v>
      </c>
      <c r="CG42" s="46">
        <v>44878</v>
      </c>
    </row>
    <row r="43" spans="1:85">
      <c r="A43" s="154" t="s">
        <v>463</v>
      </c>
      <c r="B43" s="4"/>
      <c r="C43" s="4"/>
      <c r="D43" s="4"/>
      <c r="E43" s="4"/>
      <c r="F43" s="4"/>
      <c r="G43" s="4"/>
      <c r="H43" s="4"/>
      <c r="I43" s="4"/>
      <c r="J43" s="4"/>
      <c r="K43" s="4"/>
      <c r="L43" s="4"/>
      <c r="M43" s="4"/>
      <c r="N43" s="4"/>
      <c r="O43" s="4"/>
      <c r="P43" s="4"/>
      <c r="Q43" s="4"/>
      <c r="R43" s="4"/>
      <c r="S43" s="4"/>
      <c r="T43" s="4"/>
      <c r="U43" s="4"/>
      <c r="V43" s="4"/>
      <c r="W43" s="4"/>
      <c r="X43" s="4"/>
      <c r="Y43" s="4"/>
      <c r="Z43" s="4">
        <v>61040</v>
      </c>
      <c r="AA43" s="4">
        <v>61952</v>
      </c>
      <c r="AB43" s="46">
        <v>61120</v>
      </c>
      <c r="AC43" s="46">
        <v>41400</v>
      </c>
      <c r="AD43" s="46">
        <v>40792</v>
      </c>
      <c r="AE43" s="46">
        <v>41016</v>
      </c>
      <c r="AF43" s="46">
        <v>41336</v>
      </c>
      <c r="AG43" s="46">
        <v>40488</v>
      </c>
      <c r="AH43" s="46">
        <v>40088</v>
      </c>
      <c r="AI43" s="46">
        <v>62128</v>
      </c>
      <c r="AJ43" s="46">
        <v>41480</v>
      </c>
      <c r="AK43" s="46">
        <v>40344</v>
      </c>
      <c r="AL43" s="46">
        <v>39976</v>
      </c>
      <c r="AM43" s="46">
        <v>39624</v>
      </c>
      <c r="AN43" s="46">
        <v>38888</v>
      </c>
      <c r="AO43" s="46">
        <v>38008</v>
      </c>
      <c r="AP43" s="46">
        <v>34100</v>
      </c>
      <c r="AQ43" s="46">
        <v>36312</v>
      </c>
      <c r="AR43" s="46">
        <v>54544</v>
      </c>
      <c r="AS43" s="46">
        <v>53488</v>
      </c>
      <c r="AT43" s="46">
        <v>52640</v>
      </c>
      <c r="AU43" s="46">
        <v>52064</v>
      </c>
      <c r="AV43" s="46">
        <v>50864</v>
      </c>
      <c r="AW43" s="46">
        <v>50016</v>
      </c>
      <c r="AX43" s="46">
        <v>48992</v>
      </c>
      <c r="AY43" s="46">
        <v>47856</v>
      </c>
      <c r="AZ43" s="46">
        <v>46720</v>
      </c>
      <c r="BA43" s="46">
        <v>45568</v>
      </c>
      <c r="BB43" s="46">
        <v>44400</v>
      </c>
      <c r="BC43" s="46">
        <v>43136</v>
      </c>
      <c r="BD43" s="46">
        <v>42736</v>
      </c>
      <c r="BE43" s="46">
        <v>40880</v>
      </c>
      <c r="BF43" s="46">
        <v>39776</v>
      </c>
      <c r="BG43" s="46">
        <v>38928</v>
      </c>
      <c r="BH43" s="46">
        <v>38432</v>
      </c>
      <c r="BI43" s="46">
        <v>37216</v>
      </c>
      <c r="BJ43" s="46">
        <v>36320</v>
      </c>
      <c r="BK43" s="46">
        <v>35568</v>
      </c>
      <c r="BL43" s="46">
        <v>34880</v>
      </c>
      <c r="BM43" s="46">
        <v>33808</v>
      </c>
      <c r="BN43" s="46">
        <v>32784</v>
      </c>
      <c r="BO43" s="46">
        <v>31664</v>
      </c>
      <c r="BP43" s="46">
        <v>31008</v>
      </c>
      <c r="BQ43" s="46">
        <v>29600</v>
      </c>
      <c r="BR43" s="46">
        <v>27456</v>
      </c>
      <c r="BS43" s="46">
        <v>26400</v>
      </c>
      <c r="BT43" s="46">
        <v>25744</v>
      </c>
      <c r="BU43" s="46">
        <v>24720</v>
      </c>
      <c r="BV43" s="46">
        <v>23392</v>
      </c>
      <c r="BW43" s="46">
        <v>22448</v>
      </c>
      <c r="BX43" s="59">
        <v>22160</v>
      </c>
      <c r="BY43" s="46">
        <v>20880</v>
      </c>
      <c r="BZ43" s="46">
        <v>19936</v>
      </c>
      <c r="CA43" s="46">
        <v>18832</v>
      </c>
      <c r="CB43" s="46">
        <v>18144</v>
      </c>
      <c r="CC43" s="46">
        <v>17408</v>
      </c>
      <c r="CD43" s="46">
        <v>16640</v>
      </c>
      <c r="CE43" s="46">
        <v>15824</v>
      </c>
      <c r="CF43" s="46">
        <v>15088</v>
      </c>
      <c r="CG43" s="46">
        <v>14368</v>
      </c>
    </row>
    <row r="44" spans="1:85">
      <c r="A44" s="154" t="s">
        <v>464</v>
      </c>
      <c r="B44" s="4"/>
      <c r="C44" s="4"/>
      <c r="D44" s="4"/>
      <c r="E44" s="4"/>
      <c r="F44" s="4"/>
      <c r="G44" s="4"/>
      <c r="H44" s="4"/>
      <c r="I44" s="4"/>
      <c r="J44" s="4"/>
      <c r="K44" s="4"/>
      <c r="L44" s="4"/>
      <c r="M44" s="4"/>
      <c r="N44" s="4"/>
      <c r="O44" s="4"/>
      <c r="P44" s="4"/>
      <c r="Q44" s="4"/>
      <c r="R44" s="4"/>
      <c r="S44" s="4"/>
      <c r="T44" s="4"/>
      <c r="U44" s="4"/>
      <c r="V44" s="4"/>
      <c r="W44" s="4"/>
      <c r="X44" s="4"/>
      <c r="Y44" s="4"/>
      <c r="Z44" s="4">
        <v>205530</v>
      </c>
      <c r="AA44" s="4">
        <v>210150</v>
      </c>
      <c r="AB44" s="46">
        <v>210870</v>
      </c>
      <c r="AC44" s="46">
        <v>210300</v>
      </c>
      <c r="AD44" s="46">
        <v>270941</v>
      </c>
      <c r="AE44" s="46">
        <v>279630</v>
      </c>
      <c r="AF44" s="46">
        <v>184410</v>
      </c>
      <c r="AG44" s="46">
        <v>181140</v>
      </c>
      <c r="AH44" s="46">
        <v>180270</v>
      </c>
      <c r="AI44" s="46">
        <v>182430</v>
      </c>
      <c r="AJ44" s="46">
        <v>182700</v>
      </c>
      <c r="AK44" s="46">
        <v>183030</v>
      </c>
      <c r="AL44" s="46">
        <v>141050</v>
      </c>
      <c r="AM44" s="46">
        <v>140341</v>
      </c>
      <c r="AN44" s="46">
        <v>141410</v>
      </c>
      <c r="AO44" s="46">
        <v>138320</v>
      </c>
      <c r="AP44" s="46">
        <v>138050</v>
      </c>
      <c r="AQ44" s="46">
        <v>138950</v>
      </c>
      <c r="AR44" s="46">
        <v>140941</v>
      </c>
      <c r="AS44" s="46">
        <v>139490</v>
      </c>
      <c r="AT44" s="46">
        <v>141341</v>
      </c>
      <c r="AU44" s="46">
        <v>140510</v>
      </c>
      <c r="AV44" s="46">
        <v>155820</v>
      </c>
      <c r="AW44" s="46">
        <v>157170</v>
      </c>
      <c r="AX44" s="46">
        <v>155340</v>
      </c>
      <c r="AY44" s="46">
        <v>151650</v>
      </c>
      <c r="AZ44" s="46">
        <v>144600</v>
      </c>
      <c r="BA44" s="46">
        <v>136920</v>
      </c>
      <c r="BB44" s="46">
        <v>133950</v>
      </c>
      <c r="BC44" s="46">
        <v>131640</v>
      </c>
      <c r="BD44" s="46">
        <v>125520</v>
      </c>
      <c r="BE44" s="46">
        <v>120720</v>
      </c>
      <c r="BF44" s="46">
        <v>117540</v>
      </c>
      <c r="BG44" s="46">
        <v>113400</v>
      </c>
      <c r="BH44" s="46">
        <v>111330</v>
      </c>
      <c r="BI44" s="46">
        <v>114540</v>
      </c>
      <c r="BJ44" s="46">
        <v>107220</v>
      </c>
      <c r="BK44" s="46">
        <v>106620</v>
      </c>
      <c r="BL44" s="46">
        <v>103170</v>
      </c>
      <c r="BM44" s="46">
        <v>101370</v>
      </c>
      <c r="BN44" s="46">
        <v>98730</v>
      </c>
      <c r="BO44" s="46">
        <v>96120</v>
      </c>
      <c r="BP44" s="46">
        <v>94170</v>
      </c>
      <c r="BQ44" s="46">
        <v>90090</v>
      </c>
      <c r="BR44" s="46">
        <v>63180</v>
      </c>
      <c r="BS44" s="46">
        <v>60570</v>
      </c>
      <c r="BT44" s="46">
        <v>58500</v>
      </c>
      <c r="BU44" s="46">
        <v>56790</v>
      </c>
      <c r="BV44" s="46">
        <v>54480</v>
      </c>
      <c r="BW44" s="46">
        <v>52740</v>
      </c>
      <c r="BX44" s="59">
        <v>50670</v>
      </c>
      <c r="BY44" s="46">
        <v>48990</v>
      </c>
      <c r="BZ44" s="46">
        <v>46290</v>
      </c>
      <c r="CA44" s="46">
        <v>42180</v>
      </c>
      <c r="CB44" s="46">
        <v>40560</v>
      </c>
      <c r="CC44" s="46">
        <v>39720</v>
      </c>
      <c r="CD44" s="46">
        <v>38310</v>
      </c>
      <c r="CE44" s="46">
        <v>37410</v>
      </c>
      <c r="CF44" s="46">
        <v>36150</v>
      </c>
      <c r="CG44" s="46">
        <v>34170</v>
      </c>
    </row>
    <row r="45" spans="1:85">
      <c r="A45" s="13" t="s">
        <v>465</v>
      </c>
      <c r="B45" s="203">
        <v>435374</v>
      </c>
      <c r="C45" s="203">
        <v>442966</v>
      </c>
      <c r="D45" s="203">
        <v>422658</v>
      </c>
      <c r="E45" s="203">
        <v>431546</v>
      </c>
      <c r="F45" s="203">
        <v>451102</v>
      </c>
      <c r="G45" s="203">
        <v>447232</v>
      </c>
      <c r="H45" s="203">
        <v>458534</v>
      </c>
      <c r="I45" s="203">
        <v>463125</v>
      </c>
      <c r="J45" s="203">
        <v>460397</v>
      </c>
      <c r="K45" s="203">
        <v>463453</v>
      </c>
      <c r="L45" s="203">
        <v>472634</v>
      </c>
      <c r="M45" s="203">
        <v>479492</v>
      </c>
      <c r="N45" s="203">
        <v>480081</v>
      </c>
      <c r="O45" s="203">
        <v>477538</v>
      </c>
      <c r="P45" s="203">
        <v>478724</v>
      </c>
      <c r="Q45" s="203">
        <v>475360</v>
      </c>
      <c r="R45" s="203">
        <v>472148</v>
      </c>
      <c r="S45" s="203">
        <v>464190</v>
      </c>
      <c r="T45" s="203">
        <v>448098</v>
      </c>
      <c r="U45" s="203">
        <v>450156</v>
      </c>
      <c r="V45" s="203">
        <v>441030</v>
      </c>
      <c r="W45" s="203">
        <v>438904</v>
      </c>
      <c r="X45" s="203">
        <v>433560</v>
      </c>
      <c r="Y45" s="203">
        <v>430646</v>
      </c>
      <c r="Z45" s="204">
        <v>426958</v>
      </c>
      <c r="AA45" s="204">
        <v>429536</v>
      </c>
      <c r="AB45" s="204">
        <v>426906</v>
      </c>
      <c r="AC45" s="204">
        <v>422820</v>
      </c>
      <c r="AD45" s="204">
        <v>479422</v>
      </c>
      <c r="AE45" s="204">
        <v>486188</v>
      </c>
      <c r="AF45" s="204">
        <v>389470</v>
      </c>
      <c r="AG45" s="204">
        <v>383392</v>
      </c>
      <c r="AH45" s="204">
        <v>379684</v>
      </c>
      <c r="AI45" s="204">
        <v>387641</v>
      </c>
      <c r="AJ45" s="204">
        <v>384406</v>
      </c>
      <c r="AK45" s="204">
        <v>381886</v>
      </c>
      <c r="AL45" s="204">
        <v>336332</v>
      </c>
      <c r="AM45" s="204">
        <v>352996</v>
      </c>
      <c r="AN45" s="204">
        <v>351234</v>
      </c>
      <c r="AO45" s="204">
        <v>346200</v>
      </c>
      <c r="AP45" s="204">
        <v>342462</v>
      </c>
      <c r="AQ45" s="204">
        <v>340774</v>
      </c>
      <c r="AR45" s="204">
        <v>339832</v>
      </c>
      <c r="AS45" s="204">
        <v>335228</v>
      </c>
      <c r="AT45" s="204">
        <v>334642</v>
      </c>
      <c r="AU45" s="204">
        <v>331640</v>
      </c>
      <c r="AV45" s="204">
        <v>324902</v>
      </c>
      <c r="AW45" s="204">
        <v>323908</v>
      </c>
      <c r="AX45" s="204">
        <v>319428</v>
      </c>
      <c r="AY45" s="204">
        <v>312646</v>
      </c>
      <c r="AZ45" s="204">
        <v>302478</v>
      </c>
      <c r="BA45" s="204">
        <v>291670</v>
      </c>
      <c r="BB45" s="204">
        <v>285622</v>
      </c>
      <c r="BC45" s="204">
        <v>280250</v>
      </c>
      <c r="BD45" s="204">
        <v>271928</v>
      </c>
      <c r="BE45" s="204">
        <v>263570</v>
      </c>
      <c r="BF45" s="204">
        <v>257190</v>
      </c>
      <c r="BG45" s="204">
        <v>250386</v>
      </c>
      <c r="BH45" s="204">
        <v>246282</v>
      </c>
      <c r="BI45" s="204">
        <v>246574</v>
      </c>
      <c r="BJ45" s="204">
        <v>236846</v>
      </c>
      <c r="BK45" s="204">
        <v>233932</v>
      </c>
      <c r="BL45" s="204">
        <v>227376</v>
      </c>
      <c r="BM45" s="204">
        <v>221840</v>
      </c>
      <c r="BN45" s="204">
        <v>213078</v>
      </c>
      <c r="BO45" s="204">
        <v>207476</v>
      </c>
      <c r="BP45" s="204">
        <v>203562</v>
      </c>
      <c r="BQ45" s="204">
        <v>195964</v>
      </c>
      <c r="BR45" s="204">
        <v>167850</v>
      </c>
      <c r="BS45" s="204">
        <v>162216</v>
      </c>
      <c r="BT45" s="204">
        <v>157344</v>
      </c>
      <c r="BU45" s="204">
        <v>152580</v>
      </c>
      <c r="BV45" s="204">
        <v>146172</v>
      </c>
      <c r="BW45" s="205">
        <v>141592</v>
      </c>
      <c r="BX45" s="210">
        <v>137376</v>
      </c>
      <c r="BY45" s="205">
        <v>132466</v>
      </c>
      <c r="BZ45" s="205">
        <v>126788</v>
      </c>
      <c r="CA45" s="205">
        <v>119290</v>
      </c>
      <c r="CB45" s="205">
        <v>114998</v>
      </c>
      <c r="CC45" s="205">
        <v>111488</v>
      </c>
      <c r="CD45" s="205">
        <v>107076</v>
      </c>
      <c r="CE45" s="205">
        <v>102854</v>
      </c>
      <c r="CF45" s="205">
        <v>98588</v>
      </c>
      <c r="CG45" s="205">
        <v>93416</v>
      </c>
    </row>
    <row r="46" spans="1:85">
      <c r="A46" s="13" t="s">
        <v>466</v>
      </c>
      <c r="B46" s="203">
        <v>2038828</v>
      </c>
      <c r="C46" s="203">
        <v>2046632</v>
      </c>
      <c r="D46" s="203">
        <v>2022640</v>
      </c>
      <c r="E46" s="203">
        <v>2032507</v>
      </c>
      <c r="F46" s="203">
        <v>2051663</v>
      </c>
      <c r="G46" s="203">
        <v>2054421</v>
      </c>
      <c r="H46" s="203">
        <v>2084743</v>
      </c>
      <c r="I46" s="203">
        <v>2097044</v>
      </c>
      <c r="J46" s="203">
        <v>2102464</v>
      </c>
      <c r="K46" s="203">
        <v>2105448</v>
      </c>
      <c r="L46" s="203">
        <v>2111814</v>
      </c>
      <c r="M46" s="203">
        <v>2118355</v>
      </c>
      <c r="N46" s="203">
        <v>2113949</v>
      </c>
      <c r="O46" s="203">
        <v>2101760</v>
      </c>
      <c r="P46" s="203">
        <v>2093812</v>
      </c>
      <c r="Q46" s="203">
        <v>2057132</v>
      </c>
      <c r="R46" s="203">
        <v>2033884</v>
      </c>
      <c r="S46" s="203">
        <v>2003180</v>
      </c>
      <c r="T46" s="203">
        <v>1963988</v>
      </c>
      <c r="U46" s="203">
        <v>1951974</v>
      </c>
      <c r="V46" s="203">
        <v>1928504</v>
      </c>
      <c r="W46" s="203">
        <v>1908055</v>
      </c>
      <c r="X46" s="203">
        <v>1882799</v>
      </c>
      <c r="Y46" s="203">
        <v>1857506</v>
      </c>
      <c r="Z46" s="204">
        <v>1826854</v>
      </c>
      <c r="AA46" s="204">
        <v>1809083</v>
      </c>
      <c r="AB46" s="204">
        <v>1783331</v>
      </c>
      <c r="AC46" s="204">
        <v>1763271</v>
      </c>
      <c r="AD46" s="204">
        <v>1798863</v>
      </c>
      <c r="AE46" s="204">
        <v>1785134</v>
      </c>
      <c r="AF46" s="204">
        <v>1673136</v>
      </c>
      <c r="AG46" s="204">
        <v>1638805</v>
      </c>
      <c r="AH46" s="204">
        <v>1639496</v>
      </c>
      <c r="AI46" s="204">
        <v>1639054</v>
      </c>
      <c r="AJ46" s="204">
        <v>1642452</v>
      </c>
      <c r="AK46" s="204">
        <v>1643062</v>
      </c>
      <c r="AL46" s="204">
        <v>1612911</v>
      </c>
      <c r="AM46" s="204">
        <v>1413452</v>
      </c>
      <c r="AN46" s="204">
        <v>1408650</v>
      </c>
      <c r="AO46" s="204">
        <v>1389935</v>
      </c>
      <c r="AP46" s="204">
        <v>1363525</v>
      </c>
      <c r="AQ46" s="204">
        <v>1530278</v>
      </c>
      <c r="AR46" s="204">
        <v>1514148</v>
      </c>
      <c r="AS46" s="204">
        <v>1500287</v>
      </c>
      <c r="AT46" s="204">
        <v>1492663</v>
      </c>
      <c r="AU46" s="204">
        <v>1484189</v>
      </c>
      <c r="AV46" s="204">
        <v>1470027</v>
      </c>
      <c r="AW46" s="204">
        <v>1459586</v>
      </c>
      <c r="AX46" s="204">
        <v>1444297</v>
      </c>
      <c r="AY46" s="204">
        <v>1427509</v>
      </c>
      <c r="AZ46" s="204">
        <v>1408561</v>
      </c>
      <c r="BA46" s="204">
        <v>1387529</v>
      </c>
      <c r="BB46" s="204">
        <v>1368727</v>
      </c>
      <c r="BC46" s="204">
        <v>1350578</v>
      </c>
      <c r="BD46" s="204">
        <v>1331553</v>
      </c>
      <c r="BE46" s="204">
        <v>1311920</v>
      </c>
      <c r="BF46" s="204">
        <v>1288396</v>
      </c>
      <c r="BG46" s="204">
        <v>1263841</v>
      </c>
      <c r="BH46" s="204">
        <v>1236460</v>
      </c>
      <c r="BI46" s="204">
        <v>1215413</v>
      </c>
      <c r="BJ46" s="204">
        <v>1181735</v>
      </c>
      <c r="BK46" s="204">
        <v>1156159</v>
      </c>
      <c r="BL46" s="204">
        <v>1126106</v>
      </c>
      <c r="BM46" s="204">
        <v>1092225</v>
      </c>
      <c r="BN46" s="204">
        <v>1056692</v>
      </c>
      <c r="BO46" s="204">
        <v>1024564</v>
      </c>
      <c r="BP46" s="204">
        <v>994016</v>
      </c>
      <c r="BQ46" s="204">
        <v>962092</v>
      </c>
      <c r="BR46" s="204">
        <v>914421</v>
      </c>
      <c r="BS46" s="204">
        <v>888696</v>
      </c>
      <c r="BT46" s="204">
        <v>860721</v>
      </c>
      <c r="BU46" s="204">
        <v>830836</v>
      </c>
      <c r="BV46" s="204">
        <v>792914</v>
      </c>
      <c r="BW46" s="205">
        <v>753026</v>
      </c>
      <c r="BX46" s="210">
        <v>715754</v>
      </c>
      <c r="BY46" s="205">
        <v>680926</v>
      </c>
      <c r="BZ46" s="205">
        <v>643628</v>
      </c>
      <c r="CA46" s="205">
        <v>599950</v>
      </c>
      <c r="CB46" s="205">
        <v>557965</v>
      </c>
      <c r="CC46" s="205">
        <v>522338</v>
      </c>
      <c r="CD46" s="205">
        <v>487497</v>
      </c>
      <c r="CE46" s="205">
        <v>455792</v>
      </c>
      <c r="CF46" s="205">
        <v>428773</v>
      </c>
      <c r="CG46" s="205">
        <v>403323</v>
      </c>
    </row>
    <row r="47" spans="1:85">
      <c r="A47" s="8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213"/>
      <c r="BY47" s="17"/>
      <c r="BZ47" s="17"/>
      <c r="CA47" s="17"/>
      <c r="CB47" s="17"/>
      <c r="CC47" s="17"/>
      <c r="CD47" s="17"/>
      <c r="CE47" s="17"/>
      <c r="CF47" s="17"/>
      <c r="CG47" s="17"/>
    </row>
    <row r="48" spans="1:85">
      <c r="A48" s="193" t="s">
        <v>467</v>
      </c>
      <c r="B48" s="195" t="s">
        <v>355</v>
      </c>
      <c r="C48" s="195" t="s">
        <v>356</v>
      </c>
      <c r="D48" s="195" t="s">
        <v>357</v>
      </c>
      <c r="E48" s="195" t="s">
        <v>358</v>
      </c>
      <c r="F48" s="195" t="s">
        <v>359</v>
      </c>
      <c r="G48" s="195" t="s">
        <v>360</v>
      </c>
      <c r="H48" s="195" t="s">
        <v>361</v>
      </c>
      <c r="I48" s="195" t="s">
        <v>362</v>
      </c>
      <c r="J48" s="195" t="s">
        <v>363</v>
      </c>
      <c r="K48" s="195" t="s">
        <v>364</v>
      </c>
      <c r="L48" s="195" t="s">
        <v>365</v>
      </c>
      <c r="M48" s="195" t="s">
        <v>366</v>
      </c>
      <c r="N48" s="195" t="s">
        <v>367</v>
      </c>
      <c r="O48" s="195" t="s">
        <v>368</v>
      </c>
      <c r="P48" s="195" t="s">
        <v>369</v>
      </c>
      <c r="Q48" s="195" t="s">
        <v>370</v>
      </c>
      <c r="R48" s="195" t="s">
        <v>371</v>
      </c>
      <c r="S48" s="195" t="s">
        <v>372</v>
      </c>
      <c r="T48" s="195" t="s">
        <v>373</v>
      </c>
      <c r="U48" s="195" t="s">
        <v>374</v>
      </c>
      <c r="V48" s="195" t="s">
        <v>375</v>
      </c>
      <c r="W48" s="195" t="s">
        <v>376</v>
      </c>
      <c r="X48" s="195" t="s">
        <v>377</v>
      </c>
      <c r="Y48" s="195" t="s">
        <v>378</v>
      </c>
      <c r="Z48" s="195" t="s">
        <v>269</v>
      </c>
      <c r="AA48" s="195" t="s">
        <v>270</v>
      </c>
      <c r="AB48" s="195" t="s">
        <v>271</v>
      </c>
      <c r="AC48" s="195" t="s">
        <v>272</v>
      </c>
      <c r="AD48" s="195" t="s">
        <v>273</v>
      </c>
      <c r="AE48" s="195" t="s">
        <v>274</v>
      </c>
      <c r="AF48" s="195" t="s">
        <v>275</v>
      </c>
      <c r="AG48" s="195" t="s">
        <v>276</v>
      </c>
      <c r="AH48" s="195" t="s">
        <v>277</v>
      </c>
      <c r="AI48" s="195" t="s">
        <v>278</v>
      </c>
      <c r="AJ48" s="195" t="s">
        <v>279</v>
      </c>
      <c r="AK48" s="195" t="s">
        <v>280</v>
      </c>
      <c r="AL48" s="195" t="s">
        <v>281</v>
      </c>
      <c r="AM48" s="195" t="s">
        <v>282</v>
      </c>
      <c r="AN48" s="195" t="s">
        <v>283</v>
      </c>
      <c r="AO48" s="195" t="s">
        <v>284</v>
      </c>
      <c r="AP48" s="195" t="s">
        <v>285</v>
      </c>
      <c r="AQ48" s="195" t="s">
        <v>286</v>
      </c>
      <c r="AR48" s="195" t="s">
        <v>287</v>
      </c>
      <c r="AS48" s="195" t="s">
        <v>288</v>
      </c>
      <c r="AT48" s="195" t="s">
        <v>289</v>
      </c>
      <c r="AU48" s="195" t="s">
        <v>290</v>
      </c>
      <c r="AV48" s="195" t="s">
        <v>291</v>
      </c>
      <c r="AW48" s="195" t="s">
        <v>292</v>
      </c>
      <c r="AX48" s="195" t="s">
        <v>293</v>
      </c>
      <c r="AY48" s="195" t="s">
        <v>294</v>
      </c>
      <c r="AZ48" s="195" t="s">
        <v>295</v>
      </c>
      <c r="BA48" s="195" t="s">
        <v>296</v>
      </c>
      <c r="BB48" s="195" t="s">
        <v>297</v>
      </c>
      <c r="BC48" s="195" t="s">
        <v>298</v>
      </c>
      <c r="BD48" s="195" t="s">
        <v>299</v>
      </c>
      <c r="BE48" s="195" t="s">
        <v>300</v>
      </c>
      <c r="BF48" s="195" t="s">
        <v>301</v>
      </c>
      <c r="BG48" s="195" t="s">
        <v>302</v>
      </c>
      <c r="BH48" s="195" t="s">
        <v>303</v>
      </c>
      <c r="BI48" s="195" t="s">
        <v>304</v>
      </c>
      <c r="BJ48" s="195" t="s">
        <v>305</v>
      </c>
      <c r="BK48" s="195" t="s">
        <v>306</v>
      </c>
      <c r="BL48" s="195" t="s">
        <v>307</v>
      </c>
      <c r="BM48" s="195" t="s">
        <v>308</v>
      </c>
      <c r="BN48" s="195" t="s">
        <v>309</v>
      </c>
      <c r="BO48" s="195" t="s">
        <v>310</v>
      </c>
      <c r="BP48" s="195" t="s">
        <v>311</v>
      </c>
      <c r="BQ48" s="195" t="s">
        <v>312</v>
      </c>
      <c r="BR48" s="195" t="s">
        <v>313</v>
      </c>
      <c r="BS48" s="195" t="s">
        <v>379</v>
      </c>
      <c r="BT48" s="195" t="s">
        <v>380</v>
      </c>
      <c r="BU48" s="195" t="s">
        <v>381</v>
      </c>
      <c r="BV48" s="195" t="s">
        <v>317</v>
      </c>
      <c r="BW48" s="195" t="s">
        <v>318</v>
      </c>
      <c r="BX48" s="209" t="s">
        <v>319</v>
      </c>
      <c r="BY48" s="195" t="s">
        <v>320</v>
      </c>
      <c r="BZ48" s="195" t="s">
        <v>321</v>
      </c>
      <c r="CA48" s="195" t="s">
        <v>322</v>
      </c>
      <c r="CB48" s="195" t="s">
        <v>323</v>
      </c>
      <c r="CC48" s="195" t="s">
        <v>324</v>
      </c>
      <c r="CD48" s="195" t="s">
        <v>325</v>
      </c>
      <c r="CE48" s="195" t="s">
        <v>326</v>
      </c>
      <c r="CF48" s="195" t="s">
        <v>327</v>
      </c>
      <c r="CG48" s="195" t="s">
        <v>328</v>
      </c>
    </row>
    <row r="49" spans="1:85">
      <c r="A49" s="154" t="s">
        <v>467</v>
      </c>
      <c r="B49" s="4"/>
      <c r="C49" s="4"/>
      <c r="D49" s="4"/>
      <c r="E49" s="4"/>
      <c r="F49" s="4"/>
      <c r="G49" s="4"/>
      <c r="H49" s="4"/>
      <c r="I49" s="4"/>
      <c r="J49" s="4"/>
      <c r="K49" s="4"/>
      <c r="L49" s="4"/>
      <c r="M49" s="4"/>
      <c r="N49" s="4"/>
      <c r="O49" s="4"/>
      <c r="P49" s="4"/>
      <c r="Q49" s="4"/>
      <c r="R49" s="4"/>
      <c r="S49" s="4"/>
      <c r="T49" s="4"/>
      <c r="U49" s="4"/>
      <c r="V49" s="4">
        <v>23418</v>
      </c>
      <c r="W49" s="4">
        <v>14670</v>
      </c>
      <c r="X49" s="4">
        <v>19114</v>
      </c>
      <c r="Y49" s="4">
        <v>9426</v>
      </c>
      <c r="Z49" s="4">
        <v>12483</v>
      </c>
      <c r="AA49" s="4">
        <v>12152</v>
      </c>
      <c r="AB49" s="4">
        <v>21336</v>
      </c>
      <c r="AC49" s="4">
        <v>10784</v>
      </c>
      <c r="AD49" s="4">
        <v>16371</v>
      </c>
      <c r="AE49" s="4">
        <v>23375</v>
      </c>
      <c r="AF49" s="4">
        <v>19508</v>
      </c>
      <c r="AG49" s="4">
        <v>18136</v>
      </c>
      <c r="AH49" s="4">
        <v>16855</v>
      </c>
      <c r="AI49" s="4">
        <v>16771</v>
      </c>
      <c r="AJ49" s="4">
        <v>9486</v>
      </c>
      <c r="AK49" s="4">
        <v>16465</v>
      </c>
      <c r="AL49" s="4">
        <v>14062</v>
      </c>
      <c r="AM49" s="4">
        <v>14691</v>
      </c>
      <c r="AN49" s="4">
        <v>42474</v>
      </c>
      <c r="AO49" s="4">
        <v>43688</v>
      </c>
      <c r="AP49" s="4">
        <v>35297</v>
      </c>
      <c r="AQ49" s="4">
        <v>12859</v>
      </c>
      <c r="AR49" s="4">
        <v>17786</v>
      </c>
      <c r="AS49" s="4">
        <v>15943</v>
      </c>
      <c r="AT49" s="46">
        <v>18289</v>
      </c>
      <c r="AU49" s="46">
        <v>18740</v>
      </c>
      <c r="AV49" s="46">
        <v>37739</v>
      </c>
      <c r="AW49" s="46">
        <v>24767</v>
      </c>
      <c r="AX49" s="46">
        <v>21097</v>
      </c>
      <c r="AY49" s="46">
        <v>20723.25</v>
      </c>
      <c r="AZ49" s="46">
        <v>20723.25</v>
      </c>
      <c r="BA49" s="46">
        <v>44292</v>
      </c>
      <c r="BB49" s="46">
        <v>48123</v>
      </c>
      <c r="BC49" s="46">
        <v>44191</v>
      </c>
      <c r="BD49" s="46">
        <v>67029</v>
      </c>
      <c r="BE49" s="46">
        <v>45149</v>
      </c>
      <c r="BF49" s="46">
        <v>31497</v>
      </c>
      <c r="BG49" s="46">
        <v>45834</v>
      </c>
      <c r="BH49" s="46">
        <v>33109</v>
      </c>
      <c r="BI49" s="46">
        <v>34596</v>
      </c>
      <c r="BJ49" s="46">
        <v>33744</v>
      </c>
      <c r="BK49" s="46">
        <v>213171</v>
      </c>
      <c r="BL49" s="46">
        <v>107688</v>
      </c>
      <c r="BM49" s="46">
        <v>47662</v>
      </c>
      <c r="BN49" s="46">
        <v>37488</v>
      </c>
      <c r="BO49" s="46">
        <v>37722</v>
      </c>
      <c r="BP49" s="46">
        <v>57925</v>
      </c>
      <c r="BQ49" s="46">
        <v>57657</v>
      </c>
      <c r="BR49" s="46">
        <v>80052</v>
      </c>
      <c r="BS49" s="46">
        <v>34277</v>
      </c>
      <c r="BT49" s="46">
        <v>43846</v>
      </c>
      <c r="BU49" s="46">
        <v>34464</v>
      </c>
      <c r="BV49" s="46">
        <v>40775</v>
      </c>
      <c r="BW49" s="46">
        <v>37217</v>
      </c>
      <c r="BX49" s="212">
        <v>36214</v>
      </c>
      <c r="BY49" s="46">
        <v>35481</v>
      </c>
      <c r="BZ49" s="46">
        <v>30957</v>
      </c>
      <c r="CA49" s="46">
        <v>63339</v>
      </c>
      <c r="CB49" s="46">
        <v>47510</v>
      </c>
      <c r="CC49" s="46">
        <v>55382</v>
      </c>
      <c r="CD49" s="46">
        <v>58695</v>
      </c>
      <c r="CE49" s="46">
        <v>52983</v>
      </c>
      <c r="CF49" s="46">
        <v>58202</v>
      </c>
      <c r="CG49" s="46">
        <v>55389</v>
      </c>
    </row>
    <row r="50" spans="1:85">
      <c r="BW50" s="1"/>
      <c r="CA50" s="239"/>
    </row>
    <row r="51" spans="1:85" s="202" customFormat="1" ht="21">
      <c r="A51" s="312" t="s">
        <v>468</v>
      </c>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4"/>
      <c r="AZ51" s="314"/>
      <c r="BA51" s="314"/>
      <c r="BB51" s="314"/>
      <c r="BC51" s="314"/>
      <c r="BD51" s="314"/>
      <c r="BE51" s="314"/>
      <c r="BF51" s="314"/>
      <c r="BG51" s="314"/>
      <c r="BH51" s="314"/>
      <c r="BI51" s="314"/>
      <c r="BJ51" s="314"/>
      <c r="BK51" s="314"/>
      <c r="BL51" s="314"/>
      <c r="BM51" s="314"/>
      <c r="BN51" s="314"/>
      <c r="BO51" s="314"/>
      <c r="BP51" s="314"/>
      <c r="BQ51" s="314"/>
      <c r="BR51" s="314"/>
      <c r="BS51" s="314"/>
      <c r="BT51" s="314"/>
      <c r="BU51" s="314"/>
      <c r="BV51" s="314"/>
      <c r="BW51" s="314"/>
      <c r="BX51" s="315"/>
      <c r="BY51" s="201"/>
      <c r="BZ51" s="201"/>
      <c r="CA51" s="201"/>
      <c r="CB51" s="201"/>
      <c r="CC51" s="201"/>
      <c r="CD51" s="201"/>
      <c r="CE51" s="201"/>
      <c r="CF51" s="201"/>
      <c r="CG51" s="201"/>
    </row>
    <row r="52" spans="1:85">
      <c r="A52" s="317" t="s">
        <v>183</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195" t="s">
        <v>317</v>
      </c>
      <c r="BW52" s="195" t="s">
        <v>318</v>
      </c>
      <c r="BX52" s="209" t="s">
        <v>319</v>
      </c>
      <c r="BY52" s="195" t="s">
        <v>320</v>
      </c>
      <c r="BZ52" s="195" t="s">
        <v>321</v>
      </c>
      <c r="CA52" s="195" t="s">
        <v>322</v>
      </c>
      <c r="CB52" s="379" t="s">
        <v>323</v>
      </c>
      <c r="CC52" s="195" t="s">
        <v>324</v>
      </c>
      <c r="CD52" s="195" t="s">
        <v>325</v>
      </c>
      <c r="CE52" s="195" t="s">
        <v>326</v>
      </c>
      <c r="CF52" s="195" t="s">
        <v>327</v>
      </c>
      <c r="CG52" s="195" t="s">
        <v>328</v>
      </c>
    </row>
    <row r="53" spans="1:85">
      <c r="A53" s="5" t="s">
        <v>83</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22"/>
      <c r="BW53" s="22"/>
      <c r="BX53" s="22"/>
      <c r="BY53" s="22"/>
      <c r="BZ53" s="22"/>
      <c r="CA53" s="22"/>
      <c r="CB53" s="67">
        <v>551538</v>
      </c>
      <c r="CC53" s="67">
        <v>549599</v>
      </c>
      <c r="CD53" s="46">
        <v>545865</v>
      </c>
      <c r="CE53" s="46">
        <v>546287</v>
      </c>
      <c r="CF53" s="46">
        <v>546533</v>
      </c>
      <c r="CG53" s="46">
        <v>552581</v>
      </c>
    </row>
    <row r="54" spans="1:85">
      <c r="A54" s="5" t="s">
        <v>108</v>
      </c>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22"/>
      <c r="BW54" s="22"/>
      <c r="BX54" s="22"/>
      <c r="BY54" s="22"/>
      <c r="BZ54" s="22"/>
      <c r="CA54" s="22"/>
      <c r="CB54" s="67">
        <v>168259</v>
      </c>
      <c r="CC54" s="67">
        <v>158970</v>
      </c>
      <c r="CD54" s="46">
        <v>151050</v>
      </c>
      <c r="CE54" s="46">
        <v>144383</v>
      </c>
      <c r="CF54" s="46">
        <v>138305</v>
      </c>
      <c r="CG54" s="46">
        <v>132974</v>
      </c>
    </row>
    <row r="55" spans="1:85">
      <c r="A55" s="5" t="s">
        <v>469</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22"/>
      <c r="BW55" s="22"/>
      <c r="BX55" s="22"/>
      <c r="BY55" s="22"/>
      <c r="BZ55" s="22"/>
      <c r="CA55" s="22"/>
      <c r="CB55" s="67">
        <v>158337</v>
      </c>
      <c r="CC55" s="67">
        <v>146660</v>
      </c>
      <c r="CD55" s="46">
        <v>140996</v>
      </c>
      <c r="CE55" s="46">
        <v>136174</v>
      </c>
      <c r="CF55" s="46">
        <v>131366</v>
      </c>
      <c r="CG55" s="46">
        <v>126817</v>
      </c>
    </row>
    <row r="56" spans="1:85">
      <c r="A56" s="5" t="s">
        <v>410</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22"/>
      <c r="BW56" s="22"/>
      <c r="BX56" s="22"/>
      <c r="BY56" s="22"/>
      <c r="BZ56" s="22"/>
      <c r="CA56" s="22"/>
      <c r="CB56" s="67">
        <v>29384</v>
      </c>
      <c r="CC56" s="67">
        <v>29813</v>
      </c>
      <c r="CD56" s="46">
        <v>30504</v>
      </c>
      <c r="CE56" s="46">
        <v>31404</v>
      </c>
      <c r="CF56" s="46">
        <v>32066</v>
      </c>
      <c r="CG56" s="46">
        <v>33275</v>
      </c>
    </row>
    <row r="57" spans="1:85">
      <c r="A57" s="5" t="s">
        <v>411</v>
      </c>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22"/>
      <c r="BW57" s="22"/>
      <c r="BX57" s="22"/>
      <c r="BY57" s="22"/>
      <c r="BZ57" s="22"/>
      <c r="CA57" s="22"/>
      <c r="CB57" s="67">
        <v>44658</v>
      </c>
      <c r="CC57" s="67">
        <v>41622</v>
      </c>
      <c r="CD57" s="46">
        <v>37382</v>
      </c>
      <c r="CE57" s="46">
        <v>33112</v>
      </c>
      <c r="CF57" s="46">
        <v>24668</v>
      </c>
      <c r="CG57" s="22"/>
    </row>
    <row r="58" spans="1:85">
      <c r="A58" s="5" t="s">
        <v>409</v>
      </c>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22"/>
      <c r="BW58" s="22"/>
      <c r="BX58" s="22"/>
      <c r="BY58" s="22"/>
      <c r="BZ58" s="22"/>
      <c r="CA58" s="22"/>
      <c r="CB58" s="67">
        <v>72243</v>
      </c>
      <c r="CC58" s="67">
        <v>68010</v>
      </c>
      <c r="CD58" s="46">
        <v>64442</v>
      </c>
      <c r="CE58" s="46">
        <v>61816</v>
      </c>
      <c r="CF58" s="46">
        <v>59482</v>
      </c>
      <c r="CG58" s="46">
        <v>57553</v>
      </c>
    </row>
    <row r="59" spans="1:85">
      <c r="A59" s="5" t="s">
        <v>99</v>
      </c>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22"/>
      <c r="BW59" s="22"/>
      <c r="BX59" s="22"/>
      <c r="BY59" s="22"/>
      <c r="BZ59" s="22"/>
      <c r="CA59" s="22"/>
      <c r="CB59" s="67">
        <v>34154</v>
      </c>
      <c r="CC59" s="67">
        <v>33582</v>
      </c>
      <c r="CD59" s="46">
        <v>32625</v>
      </c>
      <c r="CE59" s="46">
        <v>31711</v>
      </c>
      <c r="CF59" s="46">
        <v>30882</v>
      </c>
      <c r="CG59" s="46">
        <v>29867</v>
      </c>
    </row>
    <row r="60" spans="1:85">
      <c r="A60" s="5" t="s">
        <v>413</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22"/>
      <c r="BW60" s="22"/>
      <c r="BX60" s="22"/>
      <c r="BY60" s="22"/>
      <c r="BZ60" s="22"/>
      <c r="CA60" s="22"/>
      <c r="CB60" s="67">
        <v>47157</v>
      </c>
      <c r="CC60" s="67">
        <v>49782</v>
      </c>
      <c r="CD60" s="67">
        <v>48678</v>
      </c>
      <c r="CE60" s="67">
        <v>47261</v>
      </c>
      <c r="CF60" s="67">
        <v>46252</v>
      </c>
      <c r="CG60" s="67">
        <v>62759</v>
      </c>
    </row>
    <row r="61" spans="1:85">
      <c r="A61" s="5" t="s">
        <v>470</v>
      </c>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22"/>
      <c r="BW61" s="22"/>
      <c r="BX61" s="22"/>
      <c r="BY61" s="22"/>
      <c r="BZ61" s="22"/>
      <c r="CA61" s="22"/>
      <c r="CB61" s="67">
        <v>1105730</v>
      </c>
      <c r="CC61" s="67">
        <v>1078038</v>
      </c>
      <c r="CD61" s="46">
        <v>1051542</v>
      </c>
      <c r="CE61" s="46">
        <v>1032148</v>
      </c>
      <c r="CF61" s="46">
        <v>1009554</v>
      </c>
      <c r="CG61" s="46">
        <v>995826</v>
      </c>
    </row>
    <row r="62" spans="1:85">
      <c r="BW62" s="1"/>
      <c r="CA62" s="239"/>
      <c r="CD62" s="239"/>
      <c r="CE62" s="239"/>
      <c r="CF62" s="239"/>
      <c r="CG62" s="239"/>
    </row>
    <row r="63" spans="1:85" s="202" customFormat="1" ht="21">
      <c r="A63" s="312" t="s">
        <v>471</v>
      </c>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4"/>
      <c r="AZ63" s="314"/>
      <c r="BA63" s="314"/>
      <c r="BB63" s="314"/>
      <c r="BC63" s="314"/>
      <c r="BD63" s="314"/>
      <c r="BE63" s="314"/>
      <c r="BF63" s="314"/>
      <c r="BG63" s="314"/>
      <c r="BH63" s="314"/>
      <c r="BI63" s="314"/>
      <c r="BJ63" s="314"/>
      <c r="BK63" s="314"/>
      <c r="BL63" s="314"/>
      <c r="BM63" s="314"/>
      <c r="BN63" s="314"/>
      <c r="BO63" s="314"/>
      <c r="BP63" s="314"/>
      <c r="BQ63" s="314"/>
      <c r="BR63" s="314"/>
      <c r="BS63" s="314"/>
      <c r="BT63" s="314"/>
      <c r="BU63" s="314"/>
      <c r="BV63" s="314"/>
      <c r="BW63" s="314"/>
      <c r="BX63" s="315"/>
      <c r="BY63" s="201"/>
      <c r="BZ63" s="201"/>
      <c r="CA63" s="201"/>
      <c r="CB63" s="201"/>
      <c r="CC63" s="201"/>
      <c r="CD63" s="201"/>
      <c r="CE63" s="201"/>
      <c r="CF63" s="201"/>
      <c r="CG63" s="201"/>
    </row>
    <row r="64" spans="1:85" ht="15.65" customHeight="1">
      <c r="A64" s="193" t="s">
        <v>191</v>
      </c>
      <c r="B64" s="195" t="s">
        <v>355</v>
      </c>
      <c r="C64" s="195" t="s">
        <v>356</v>
      </c>
      <c r="D64" s="195" t="s">
        <v>357</v>
      </c>
      <c r="E64" s="195" t="s">
        <v>358</v>
      </c>
      <c r="F64" s="195" t="s">
        <v>359</v>
      </c>
      <c r="G64" s="195" t="s">
        <v>360</v>
      </c>
      <c r="H64" s="195" t="s">
        <v>361</v>
      </c>
      <c r="I64" s="195" t="s">
        <v>362</v>
      </c>
      <c r="J64" s="195" t="s">
        <v>363</v>
      </c>
      <c r="K64" s="195" t="s">
        <v>364</v>
      </c>
      <c r="L64" s="195" t="s">
        <v>365</v>
      </c>
      <c r="M64" s="195" t="s">
        <v>366</v>
      </c>
      <c r="N64" s="195" t="s">
        <v>367</v>
      </c>
      <c r="O64" s="195" t="s">
        <v>368</v>
      </c>
      <c r="P64" s="195" t="s">
        <v>369</v>
      </c>
      <c r="Q64" s="195" t="s">
        <v>370</v>
      </c>
      <c r="R64" s="195" t="s">
        <v>371</v>
      </c>
      <c r="S64" s="195" t="s">
        <v>372</v>
      </c>
      <c r="T64" s="195" t="s">
        <v>373</v>
      </c>
      <c r="U64" s="195" t="s">
        <v>374</v>
      </c>
      <c r="V64" s="195" t="s">
        <v>375</v>
      </c>
      <c r="W64" s="195" t="s">
        <v>376</v>
      </c>
      <c r="X64" s="195" t="s">
        <v>377</v>
      </c>
      <c r="Y64" s="195" t="s">
        <v>378</v>
      </c>
      <c r="Z64" s="195" t="s">
        <v>269</v>
      </c>
      <c r="AA64" s="195" t="s">
        <v>270</v>
      </c>
      <c r="AB64" s="195" t="s">
        <v>271</v>
      </c>
      <c r="AC64" s="195" t="s">
        <v>272</v>
      </c>
      <c r="AD64" s="195" t="s">
        <v>273</v>
      </c>
      <c r="AE64" s="195" t="s">
        <v>274</v>
      </c>
      <c r="AF64" s="195" t="s">
        <v>275</v>
      </c>
      <c r="AG64" s="195" t="s">
        <v>276</v>
      </c>
      <c r="AH64" s="195" t="s">
        <v>277</v>
      </c>
      <c r="AI64" s="195" t="s">
        <v>278</v>
      </c>
      <c r="AJ64" s="195" t="s">
        <v>279</v>
      </c>
      <c r="AK64" s="195" t="s">
        <v>280</v>
      </c>
      <c r="AL64" s="195" t="s">
        <v>281</v>
      </c>
      <c r="AM64" s="195" t="s">
        <v>282</v>
      </c>
      <c r="AN64" s="195" t="s">
        <v>283</v>
      </c>
      <c r="AO64" s="195" t="s">
        <v>284</v>
      </c>
      <c r="AP64" s="195" t="s">
        <v>285</v>
      </c>
      <c r="AQ64" s="195" t="s">
        <v>286</v>
      </c>
      <c r="AR64" s="195" t="s">
        <v>287</v>
      </c>
      <c r="AS64" s="195" t="s">
        <v>288</v>
      </c>
      <c r="AT64" s="195" t="s">
        <v>289</v>
      </c>
      <c r="AU64" s="195" t="s">
        <v>290</v>
      </c>
      <c r="AV64" s="195" t="s">
        <v>291</v>
      </c>
      <c r="AW64" s="195" t="s">
        <v>292</v>
      </c>
      <c r="AX64" s="195" t="s">
        <v>293</v>
      </c>
      <c r="AY64" s="195" t="s">
        <v>294</v>
      </c>
      <c r="AZ64" s="195" t="s">
        <v>295</v>
      </c>
      <c r="BA64" s="195" t="s">
        <v>296</v>
      </c>
      <c r="BB64" s="195" t="s">
        <v>297</v>
      </c>
      <c r="BC64" s="195" t="s">
        <v>298</v>
      </c>
      <c r="BD64" s="195" t="s">
        <v>299</v>
      </c>
      <c r="BE64" s="195" t="s">
        <v>300</v>
      </c>
      <c r="BF64" s="195" t="s">
        <v>301</v>
      </c>
      <c r="BG64" s="195" t="s">
        <v>302</v>
      </c>
      <c r="BH64" s="195" t="s">
        <v>303</v>
      </c>
      <c r="BI64" s="195" t="s">
        <v>304</v>
      </c>
      <c r="BJ64" s="195" t="s">
        <v>305</v>
      </c>
      <c r="BK64" s="195" t="s">
        <v>306</v>
      </c>
      <c r="BL64" s="195" t="s">
        <v>307</v>
      </c>
      <c r="BM64" s="195" t="s">
        <v>308</v>
      </c>
      <c r="BN64" s="195" t="s">
        <v>309</v>
      </c>
      <c r="BO64" s="195" t="s">
        <v>310</v>
      </c>
      <c r="BP64" s="195" t="s">
        <v>311</v>
      </c>
      <c r="BQ64" s="195" t="s">
        <v>312</v>
      </c>
      <c r="BR64" s="195" t="s">
        <v>313</v>
      </c>
      <c r="BS64" s="195" t="s">
        <v>379</v>
      </c>
      <c r="BT64" s="195" t="s">
        <v>380</v>
      </c>
      <c r="BU64" s="195" t="s">
        <v>381</v>
      </c>
      <c r="BV64" s="195" t="s">
        <v>317</v>
      </c>
      <c r="BW64" s="195" t="s">
        <v>318</v>
      </c>
      <c r="BX64" s="209" t="s">
        <v>319</v>
      </c>
      <c r="BY64" s="195" t="s">
        <v>320</v>
      </c>
      <c r="BZ64" s="195" t="s">
        <v>321</v>
      </c>
      <c r="CA64" s="195" t="s">
        <v>322</v>
      </c>
      <c r="CB64" s="195" t="s">
        <v>323</v>
      </c>
      <c r="CC64" s="195" t="s">
        <v>324</v>
      </c>
      <c r="CD64" s="195" t="s">
        <v>325</v>
      </c>
      <c r="CE64" s="195" t="s">
        <v>326</v>
      </c>
      <c r="CF64" s="195" t="s">
        <v>327</v>
      </c>
      <c r="CG64" s="195" t="s">
        <v>328</v>
      </c>
    </row>
    <row r="65" spans="1:85" ht="15.65" customHeight="1">
      <c r="A65" s="5" t="s">
        <v>83</v>
      </c>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v>0.40943649913416502</v>
      </c>
      <c r="AQ65" s="22">
        <v>0.41018632737454291</v>
      </c>
      <c r="AR65" s="22">
        <v>0.40403451701394488</v>
      </c>
      <c r="AS65" s="22">
        <v>0.39864230329188127</v>
      </c>
      <c r="AT65" s="22">
        <v>0.39498672343115959</v>
      </c>
      <c r="AU65" s="22">
        <v>0.392989839393041</v>
      </c>
      <c r="AV65" s="22">
        <v>0.38845509760820462</v>
      </c>
      <c r="AW65" s="22">
        <v>0.38492419281376689</v>
      </c>
      <c r="AX65" s="22">
        <v>0.38269286638131922</v>
      </c>
      <c r="AY65" s="22">
        <v>0.38210615444495277</v>
      </c>
      <c r="AZ65" s="22">
        <v>0.37939650345978404</v>
      </c>
      <c r="BA65" s="22">
        <v>0.37751327470054746</v>
      </c>
      <c r="BB65" s="22">
        <v>0.37804966549184882</v>
      </c>
      <c r="BC65" s="22">
        <v>0.38219037111637177</v>
      </c>
      <c r="BD65" s="22">
        <v>0.38784966972100748</v>
      </c>
      <c r="BE65" s="22">
        <v>0.39167405100113672</v>
      </c>
      <c r="BF65" s="22">
        <v>0.39232748272909646</v>
      </c>
      <c r="BG65" s="22">
        <v>0.39406871569045232</v>
      </c>
      <c r="BH65" s="22">
        <v>0.38972986199884402</v>
      </c>
      <c r="BI65" s="22">
        <v>0.38778152028087803</v>
      </c>
      <c r="BJ65" s="22">
        <v>0.38689623037299525</v>
      </c>
      <c r="BK65" s="22">
        <v>0.39130277188912377</v>
      </c>
      <c r="BL65" s="22">
        <v>0.3917595946780833</v>
      </c>
      <c r="BM65" s="22">
        <v>0.39538364226186734</v>
      </c>
      <c r="BN65" s="22">
        <v>0.39526975903721706</v>
      </c>
      <c r="BO65" s="22">
        <v>0.39642878903332235</v>
      </c>
      <c r="BP65" s="22">
        <v>0.39577989709744027</v>
      </c>
      <c r="BQ65" s="22">
        <v>0.39465942438386853</v>
      </c>
      <c r="BR65" s="22">
        <v>0.39438383046815723</v>
      </c>
      <c r="BS65" s="22">
        <v>0.39969919142783061</v>
      </c>
      <c r="BT65" s="22">
        <v>0.40340008062346661</v>
      </c>
      <c r="BU65" s="22">
        <v>0.40972339931644075</v>
      </c>
      <c r="BV65" s="22">
        <v>0.43070000000000003</v>
      </c>
      <c r="BW65" s="86">
        <v>0.43070000000000003</v>
      </c>
      <c r="BX65" s="61">
        <v>0.44140000000000001</v>
      </c>
      <c r="BY65" s="86">
        <v>0.45600000000000002</v>
      </c>
      <c r="BZ65" s="86">
        <v>0.4657</v>
      </c>
      <c r="CA65" s="89">
        <v>0.48380000000000001</v>
      </c>
      <c r="CB65" s="89">
        <v>0.49880000000000002</v>
      </c>
      <c r="CC65" s="89">
        <v>0.50981412529057413</v>
      </c>
      <c r="CD65" s="89">
        <v>0.51910907980850984</v>
      </c>
      <c r="CE65" s="89">
        <v>0.52927196487325456</v>
      </c>
      <c r="CF65" s="89">
        <v>0.54136083854850758</v>
      </c>
      <c r="CG65" s="89">
        <v>0.55489714066513629</v>
      </c>
    </row>
    <row r="66" spans="1:85" ht="15.65" customHeight="1">
      <c r="A66" s="5" t="s">
        <v>108</v>
      </c>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v>0.23976114161783799</v>
      </c>
      <c r="AQ66" s="22">
        <v>0.24234247986346902</v>
      </c>
      <c r="AR66" s="22">
        <v>0.24685341367154001</v>
      </c>
      <c r="AS66" s="22">
        <v>0.24800403901612006</v>
      </c>
      <c r="AT66" s="22">
        <v>0.24519444806815052</v>
      </c>
      <c r="AU66" s="22">
        <v>0.24306306766524896</v>
      </c>
      <c r="AV66" s="22">
        <v>0.24258389125359672</v>
      </c>
      <c r="AW66" s="22">
        <v>0.2406122754174124</v>
      </c>
      <c r="AX66" s="22">
        <v>0.24080019757964929</v>
      </c>
      <c r="AY66" s="22">
        <v>0.24236618025633846</v>
      </c>
      <c r="AZ66" s="22">
        <v>0.24425250320337746</v>
      </c>
      <c r="BA66" s="22">
        <v>0.24444040448389887</v>
      </c>
      <c r="BB66" s="22">
        <v>0.24334680676848422</v>
      </c>
      <c r="BC66" s="22">
        <v>0.24214068925341184</v>
      </c>
      <c r="BD66" s="22">
        <v>0.24266524617106236</v>
      </c>
      <c r="BE66" s="22">
        <v>0.24259655920996917</v>
      </c>
      <c r="BF66" s="22">
        <v>0.24354997315296179</v>
      </c>
      <c r="BG66" s="22">
        <v>0.24127139998646971</v>
      </c>
      <c r="BH66" s="22">
        <v>0.24283520442818751</v>
      </c>
      <c r="BI66" s="22">
        <v>0.23938786287214911</v>
      </c>
      <c r="BJ66" s="22">
        <v>0.23191670433869496</v>
      </c>
      <c r="BK66" s="22">
        <v>0.22939504206651581</v>
      </c>
      <c r="BL66" s="22">
        <v>0.22721154858199538</v>
      </c>
      <c r="BM66" s="22">
        <v>0.2219269594552106</v>
      </c>
      <c r="BN66" s="22">
        <v>0.21875880874599063</v>
      </c>
      <c r="BO66" s="22">
        <v>0.21688208820611263</v>
      </c>
      <c r="BP66" s="22">
        <v>0.21558604746205201</v>
      </c>
      <c r="BQ66" s="22">
        <v>0.21459670924097257</v>
      </c>
      <c r="BR66" s="22">
        <v>0.21421657423024146</v>
      </c>
      <c r="BS66" s="22">
        <v>0.21134387144291081</v>
      </c>
      <c r="BT66" s="22">
        <v>0.20871379719562824</v>
      </c>
      <c r="BU66" s="22">
        <v>0.20631327826229959</v>
      </c>
      <c r="BV66" s="22">
        <v>0.1991</v>
      </c>
      <c r="BW66" s="86">
        <v>0.19289999999999999</v>
      </c>
      <c r="BX66" s="61">
        <v>0.18479999999999999</v>
      </c>
      <c r="BY66" s="86">
        <v>0.17910000000000001</v>
      </c>
      <c r="BZ66" s="86">
        <v>0.1701</v>
      </c>
      <c r="CA66" s="89">
        <v>0.15939999999999999</v>
      </c>
      <c r="CB66" s="89">
        <v>0.1522</v>
      </c>
      <c r="CC66" s="89">
        <v>0.1474623343518503</v>
      </c>
      <c r="CD66" s="89">
        <v>0.14364618816937411</v>
      </c>
      <c r="CE66" s="89">
        <v>0.13988594658905507</v>
      </c>
      <c r="CF66" s="89">
        <v>0.13699613888905399</v>
      </c>
      <c r="CG66" s="89">
        <v>0.13353135989620676</v>
      </c>
    </row>
    <row r="67" spans="1:85" ht="15.65" customHeight="1">
      <c r="A67" s="5" t="s">
        <v>469</v>
      </c>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v>0.16385141738547601</v>
      </c>
      <c r="AQ67" s="22">
        <v>0.156863634067963</v>
      </c>
      <c r="AR67" s="22">
        <v>0.15366354040510508</v>
      </c>
      <c r="AS67" s="22">
        <v>0.15266746819067037</v>
      </c>
      <c r="AT67" s="22">
        <v>0.15301771888737728</v>
      </c>
      <c r="AU67" s="22">
        <v>0.15451263886808317</v>
      </c>
      <c r="AV67" s="22">
        <v>0.15643489468343721</v>
      </c>
      <c r="AW67" s="22">
        <v>0.15407743169910115</v>
      </c>
      <c r="AX67" s="22">
        <v>0.15077694931306374</v>
      </c>
      <c r="AY67" s="22">
        <v>0.14939124734545603</v>
      </c>
      <c r="AZ67" s="22">
        <v>0.14709963918956426</v>
      </c>
      <c r="BA67" s="22">
        <v>0.14512163330269062</v>
      </c>
      <c r="BB67" s="22">
        <v>0.14322576493237266</v>
      </c>
      <c r="BC67" s="22">
        <v>0.1408609965775022</v>
      </c>
      <c r="BD67" s="22">
        <v>0.13747149029534472</v>
      </c>
      <c r="BE67" s="22">
        <v>0.13587795089365939</v>
      </c>
      <c r="BF67" s="22">
        <v>0.13608027713606716</v>
      </c>
      <c r="BG67" s="22">
        <v>0.13558735713872233</v>
      </c>
      <c r="BH67" s="22">
        <v>0.13641554197060532</v>
      </c>
      <c r="BI67" s="22">
        <v>0.1386485599292096</v>
      </c>
      <c r="BJ67" s="22">
        <v>0.13640327398847843</v>
      </c>
      <c r="BK67" s="22">
        <v>0.13519551109261174</v>
      </c>
      <c r="BL67" s="22">
        <v>0.13174511308179487</v>
      </c>
      <c r="BM67" s="22">
        <v>0.13316046651845989</v>
      </c>
      <c r="BN67" s="22">
        <v>0.13969298831237037</v>
      </c>
      <c r="BO67" s="22">
        <v>0.14134551518757582</v>
      </c>
      <c r="BP67" s="22">
        <v>0.14494499562343885</v>
      </c>
      <c r="BQ67" s="22">
        <v>0.14667587161008153</v>
      </c>
      <c r="BR67" s="22">
        <v>0.14866061020132884</v>
      </c>
      <c r="BS67" s="22">
        <v>0.14860913815401208</v>
      </c>
      <c r="BT67" s="22">
        <v>0.15157211720616259</v>
      </c>
      <c r="BU67" s="22">
        <v>0.15209862667507631</v>
      </c>
      <c r="BV67" s="22">
        <v>0.1333</v>
      </c>
      <c r="BW67" s="87">
        <v>0.15429999999999999</v>
      </c>
      <c r="BX67" s="61">
        <v>0.1525</v>
      </c>
      <c r="BY67" s="86">
        <v>0.14879999999999999</v>
      </c>
      <c r="BZ67" s="86">
        <v>0.14899999999999999</v>
      </c>
      <c r="CA67" s="89">
        <v>0.14660000000000001</v>
      </c>
      <c r="CB67" s="89">
        <v>0.14319999999999999</v>
      </c>
      <c r="CC67" s="89">
        <v>0.13604344188238263</v>
      </c>
      <c r="CD67" s="89">
        <v>0.13408499137457183</v>
      </c>
      <c r="CE67" s="89">
        <v>0.13193262981665421</v>
      </c>
      <c r="CF67" s="89">
        <v>0.13012280670474288</v>
      </c>
      <c r="CG67" s="89">
        <v>0.12734855285963612</v>
      </c>
    </row>
    <row r="68" spans="1:85" ht="15.65" customHeight="1">
      <c r="A68" s="5" t="s">
        <v>410</v>
      </c>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v>4.4925040344953641E-2</v>
      </c>
      <c r="AQ68" s="22">
        <v>4.3415419693850467E-2</v>
      </c>
      <c r="AR68" s="22">
        <v>4.1563847244439484E-2</v>
      </c>
      <c r="AS68" s="22">
        <v>3.9964928707764164E-2</v>
      </c>
      <c r="AT68" s="22">
        <v>3.7902585117404623E-2</v>
      </c>
      <c r="AU68" s="22">
        <v>3.6320221015375673E-2</v>
      </c>
      <c r="AV68" s="22">
        <v>3.5428826504077027E-2</v>
      </c>
      <c r="AW68" s="22">
        <v>3.5256504367884217E-2</v>
      </c>
      <c r="AX68" s="22">
        <v>3.4412469289767836E-2</v>
      </c>
      <c r="AY68" s="22">
        <v>3.2661645509979721E-2</v>
      </c>
      <c r="AZ68" s="22">
        <v>0</v>
      </c>
      <c r="BA68" s="22">
        <v>2.7381550889615764E-2</v>
      </c>
      <c r="BB68" s="22">
        <v>2.6202980526578403E-2</v>
      </c>
      <c r="BC68" s="22">
        <v>2.4354146736103432E-2</v>
      </c>
      <c r="BD68" s="22">
        <v>2.1807914502077388E-2</v>
      </c>
      <c r="BE68" s="22"/>
      <c r="BF68" s="22"/>
      <c r="BG68" s="22"/>
      <c r="BH68" s="22"/>
      <c r="BI68" s="22"/>
      <c r="BJ68" s="22"/>
      <c r="BK68" s="22"/>
      <c r="BL68" s="22"/>
      <c r="BM68" s="22"/>
      <c r="BN68" s="22"/>
      <c r="BO68" s="22"/>
      <c r="BP68" s="22"/>
      <c r="BQ68" s="22"/>
      <c r="BR68" s="22"/>
      <c r="BS68" s="22"/>
      <c r="BT68" s="22"/>
      <c r="BU68" s="22"/>
      <c r="BV68" s="22"/>
      <c r="BW68" s="87">
        <v>2.06E-2</v>
      </c>
      <c r="BX68" s="61">
        <v>2.23E-2</v>
      </c>
      <c r="BY68" s="86">
        <v>2.2800000000000001E-2</v>
      </c>
      <c r="BZ68" s="86">
        <v>2.4500000000000001E-2</v>
      </c>
      <c r="CA68" s="89">
        <v>2.5999999999999999E-2</v>
      </c>
      <c r="CB68" s="89">
        <v>2.6599999999999999E-2</v>
      </c>
      <c r="CC68" s="89">
        <v>2.7654869308874085E-2</v>
      </c>
      <c r="CD68" s="89">
        <v>2.9008827036865859E-2</v>
      </c>
      <c r="CE68" s="89">
        <v>3.0425869158299004E-2</v>
      </c>
      <c r="CF68" s="89">
        <v>3.1762540686283251E-2</v>
      </c>
      <c r="CG68" s="89">
        <v>3.3414472006153682E-2</v>
      </c>
    </row>
    <row r="69" spans="1:85">
      <c r="A69" s="5" t="s">
        <v>411</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v>2.0869959576911255E-2</v>
      </c>
      <c r="BK69" s="22">
        <v>2.3314294270503598E-2</v>
      </c>
      <c r="BL69" s="22">
        <v>2.662448103592437E-2</v>
      </c>
      <c r="BM69" s="22">
        <v>2.9179227869780243E-2</v>
      </c>
      <c r="BN69" s="22">
        <v>3.0718229913091984E-2</v>
      </c>
      <c r="BO69" s="22">
        <v>3.2524979144868134E-2</v>
      </c>
      <c r="BP69" s="22">
        <v>3.4056355468261544E-2</v>
      </c>
      <c r="BQ69" s="22">
        <v>3.5285942723091761E-2</v>
      </c>
      <c r="BR69" s="22">
        <v>3.6146983044246316E-2</v>
      </c>
      <c r="BS69" s="22">
        <v>3.6958413334202939E-2</v>
      </c>
      <c r="BT69" s="22">
        <v>3.7909186308875124E-2</v>
      </c>
      <c r="BU69" s="22">
        <v>3.9280549535493356E-2</v>
      </c>
      <c r="BV69" s="22">
        <v>3.9600000000000003E-2</v>
      </c>
      <c r="BW69" s="87">
        <v>3.9300000000000002E-2</v>
      </c>
      <c r="BX69" s="61">
        <v>4.0300000000000002E-2</v>
      </c>
      <c r="BY69" s="86">
        <v>4.1200000000000001E-2</v>
      </c>
      <c r="BZ69" s="86">
        <v>4.1599999999999998E-2</v>
      </c>
      <c r="CA69" s="89">
        <v>4.1599999999999998E-2</v>
      </c>
      <c r="CB69" s="89">
        <v>4.0399999999999998E-2</v>
      </c>
      <c r="CC69" s="89">
        <v>3.8609028624222892E-2</v>
      </c>
      <c r="CD69" s="89">
        <v>3.5549697491873838E-2</v>
      </c>
      <c r="CE69" s="89">
        <v>3.2080670601502888E-2</v>
      </c>
      <c r="CF69" s="89">
        <v>2.4434552287445743E-2</v>
      </c>
      <c r="CG69" s="22"/>
    </row>
    <row r="70" spans="1:85">
      <c r="A70" s="5" t="s">
        <v>409</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v>7.5003549239365003E-2</v>
      </c>
      <c r="AQ70" s="22">
        <v>8.1063890940243799E-2</v>
      </c>
      <c r="AR70" s="22">
        <v>8.7593880849340097E-2</v>
      </c>
      <c r="AS70" s="22">
        <v>9.3971532970061972E-2</v>
      </c>
      <c r="AT70" s="22">
        <v>0.102152619436334</v>
      </c>
      <c r="AU70" s="22">
        <v>0.1052032083678785</v>
      </c>
      <c r="AV70" s="22">
        <v>0.10930162550605475</v>
      </c>
      <c r="AW70" s="22">
        <v>0.11325702197223647</v>
      </c>
      <c r="AX70" s="22">
        <v>0.1171475866911328</v>
      </c>
      <c r="AY70" s="22">
        <v>0.11885938257526614</v>
      </c>
      <c r="AZ70" s="22">
        <v>0.12316108402702908</v>
      </c>
      <c r="BA70" s="22">
        <v>0.12855672790637049</v>
      </c>
      <c r="BB70" s="22">
        <v>0.13051842601797006</v>
      </c>
      <c r="BC70" s="22">
        <v>0.13248130403898709</v>
      </c>
      <c r="BD70" s="22">
        <v>0.13317834515014995</v>
      </c>
      <c r="BE70" s="22">
        <v>0.13344473522771635</v>
      </c>
      <c r="BF70" s="22">
        <v>0.1334909373106109</v>
      </c>
      <c r="BG70" s="22">
        <v>0.13391071828352355</v>
      </c>
      <c r="BH70" s="22">
        <v>0.13566879160039433</v>
      </c>
      <c r="BI70" s="22">
        <v>0.13938001313047699</v>
      </c>
      <c r="BJ70" s="22">
        <v>0.13674743700106501</v>
      </c>
      <c r="BK70" s="22">
        <v>0.1340215131314067</v>
      </c>
      <c r="BL70" s="22">
        <v>0.1355357716513049</v>
      </c>
      <c r="BM70" s="22">
        <v>0.13397128832631139</v>
      </c>
      <c r="BN70" s="22">
        <v>0.13102592404672678</v>
      </c>
      <c r="BO70" s="22">
        <v>0.12924314488618627</v>
      </c>
      <c r="BP70" s="22">
        <v>0.12639264615731832</v>
      </c>
      <c r="BQ70" s="22">
        <v>0.12513259760041989</v>
      </c>
      <c r="BR70" s="22">
        <v>0.12365766930323037</v>
      </c>
      <c r="BS70" s="22">
        <v>0.12141467519514379</v>
      </c>
      <c r="BT70" s="22">
        <v>0.11868372092647511</v>
      </c>
      <c r="BU70" s="22">
        <v>0.1141383905002037</v>
      </c>
      <c r="BV70" s="22">
        <v>0.1031</v>
      </c>
      <c r="BW70" s="87">
        <v>9.2200000000000004E-2</v>
      </c>
      <c r="BX70" s="61">
        <v>8.5699999999999998E-2</v>
      </c>
      <c r="BY70" s="86">
        <v>8.0100000000000005E-2</v>
      </c>
      <c r="BZ70" s="86">
        <v>7.4800000000000005E-2</v>
      </c>
      <c r="CA70" s="89">
        <v>6.9900000000000004E-2</v>
      </c>
      <c r="CB70" s="89">
        <v>6.5299999999999997E-2</v>
      </c>
      <c r="CC70" s="89">
        <v>6.3086829963322252E-2</v>
      </c>
      <c r="CD70" s="89">
        <v>6.1283334379416132E-2</v>
      </c>
      <c r="CE70" s="89">
        <v>5.9890635839046337E-2</v>
      </c>
      <c r="CF70" s="89">
        <v>5.8919087042396942E-2</v>
      </c>
      <c r="CG70" s="89">
        <v>5.7794233129080781E-2</v>
      </c>
    </row>
    <row r="71" spans="1:85">
      <c r="A71" s="26" t="s">
        <v>99</v>
      </c>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v>0</v>
      </c>
      <c r="AQ71" s="22">
        <v>0</v>
      </c>
      <c r="AR71" s="22">
        <v>2.0627263921784215E-2</v>
      </c>
      <c r="AS71" s="22">
        <v>2.1674391031038201E-2</v>
      </c>
      <c r="AT71" s="22">
        <v>2.2781722440679931E-2</v>
      </c>
      <c r="AU71" s="22">
        <v>2.4163617943364701E-2</v>
      </c>
      <c r="AV71" s="22">
        <v>2.6286259076608955E-2</v>
      </c>
      <c r="AW71" s="22">
        <v>2.8169148732040052E-2</v>
      </c>
      <c r="AX71" s="22">
        <v>3.0166956164396609E-2</v>
      </c>
      <c r="AY71" s="22">
        <v>3.1159395549243071E-2</v>
      </c>
      <c r="AZ71" s="22">
        <v>3.1977856290928731E-2</v>
      </c>
      <c r="BA71" s="22">
        <v>3.3206646268677198E-2</v>
      </c>
      <c r="BB71" s="22">
        <v>3.3406999066170451E-2</v>
      </c>
      <c r="BC71" s="22">
        <v>3.3723488007518232E-2</v>
      </c>
      <c r="BD71" s="22">
        <v>3.3952873131298113E-2</v>
      </c>
      <c r="BE71" s="22">
        <v>3.5168022010480589E-2</v>
      </c>
      <c r="BF71" s="22">
        <v>3.654721519853333E-2</v>
      </c>
      <c r="BG71" s="22">
        <v>3.744958401362513E-2</v>
      </c>
      <c r="BH71" s="22">
        <v>3.8236150311989771E-2</v>
      </c>
      <c r="BI71" s="22">
        <v>3.9028201980989351E-2</v>
      </c>
      <c r="BJ71" s="22">
        <v>3.8643164593364442E-2</v>
      </c>
      <c r="BK71" s="22">
        <v>3.8209079643910626E-2</v>
      </c>
      <c r="BL71" s="22">
        <v>3.8648935175944879E-2</v>
      </c>
      <c r="BM71" s="22">
        <v>3.8235130926267742E-2</v>
      </c>
      <c r="BN71" s="22">
        <v>3.7136931307358845E-2</v>
      </c>
      <c r="BO71" s="22">
        <v>3.6328925108826557E-2</v>
      </c>
      <c r="BP71" s="22">
        <v>3.5453957661726897E-2</v>
      </c>
      <c r="BQ71" s="22">
        <v>3.4944358661162973E-2</v>
      </c>
      <c r="BR71" s="22">
        <v>3.4293835920042107E-2</v>
      </c>
      <c r="BS71" s="22">
        <v>3.3439700686721634E-2</v>
      </c>
      <c r="BT71" s="22">
        <v>3.114909444013142E-2</v>
      </c>
      <c r="BU71" s="22">
        <v>3.0423651917500381E-2</v>
      </c>
      <c r="BV71" s="22">
        <v>3.3099999999999997E-2</v>
      </c>
      <c r="BW71" s="87">
        <v>3.1600000000000003E-2</v>
      </c>
      <c r="BX71" s="61">
        <v>3.2199999999999999E-2</v>
      </c>
      <c r="BY71" s="86">
        <v>3.2099999999999997E-2</v>
      </c>
      <c r="BZ71" s="86">
        <v>3.1800000000000002E-2</v>
      </c>
      <c r="CA71" s="89">
        <v>3.1600000000000003E-2</v>
      </c>
      <c r="CB71" s="89">
        <v>3.09E-2</v>
      </c>
      <c r="CC71" s="89">
        <v>3.1151035492255376E-2</v>
      </c>
      <c r="CD71" s="89">
        <v>3.1025864872729764E-2</v>
      </c>
      <c r="CE71" s="89">
        <v>3.0723307122621949E-2</v>
      </c>
      <c r="CF71" s="89">
        <v>3.058974557081642E-2</v>
      </c>
      <c r="CG71" s="89">
        <v>2.9992187390166555E-2</v>
      </c>
    </row>
    <row r="72" spans="1:85">
      <c r="A72" s="5" t="s">
        <v>413</v>
      </c>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v>6.7003143237102131E-2</v>
      </c>
      <c r="AQ72" s="63">
        <v>6.6126346140928799E-2</v>
      </c>
      <c r="AR72" s="63">
        <v>4.5663534893846267E-2</v>
      </c>
      <c r="AS72" s="63">
        <v>4.5075336792444992E-2</v>
      </c>
      <c r="AT72" s="63">
        <v>4.3964182408894402E-2</v>
      </c>
      <c r="AU72" s="63">
        <v>4.3745387746818104E-2</v>
      </c>
      <c r="AV72" s="63">
        <v>4.1509405368020717E-2</v>
      </c>
      <c r="AW72" s="63">
        <v>4.370342499755879E-2</v>
      </c>
      <c r="AX72" s="63">
        <v>4.4002974580670533E-2</v>
      </c>
      <c r="AY72" s="63">
        <v>4.3455994318763784E-2</v>
      </c>
      <c r="AZ72" s="63">
        <v>7.4112413829316409E-2</v>
      </c>
      <c r="BA72" s="63">
        <v>4.3779762448199644E-2</v>
      </c>
      <c r="BB72" s="63">
        <v>4.5249357196575413E-2</v>
      </c>
      <c r="BC72" s="63">
        <v>4.4249004270105474E-2</v>
      </c>
      <c r="BD72" s="63">
        <v>4.3074461029060061E-2</v>
      </c>
      <c r="BE72" s="63">
        <v>6.1238681657037795E-2</v>
      </c>
      <c r="BF72" s="63">
        <v>5.8004114472730371E-2</v>
      </c>
      <c r="BG72" s="63">
        <v>5.7712224887206932E-2</v>
      </c>
      <c r="BH72" s="63">
        <v>5.7114449689978995E-2</v>
      </c>
      <c r="BI72" s="63">
        <v>5.5773841806296888E-2</v>
      </c>
      <c r="BJ72" s="63">
        <v>4.852323012849067E-2</v>
      </c>
      <c r="BK72" s="63">
        <v>4.8561787905927717E-2</v>
      </c>
      <c r="BL72" s="63">
        <v>4.8474555794952287E-2</v>
      </c>
      <c r="BM72" s="63">
        <v>4.8143284642102872E-2</v>
      </c>
      <c r="BN72" s="63">
        <v>4.7397358637244341E-2</v>
      </c>
      <c r="BO72" s="63">
        <v>4.7246558433108224E-2</v>
      </c>
      <c r="BP72" s="63">
        <v>4.7786100529762156E-2</v>
      </c>
      <c r="BQ72" s="63">
        <v>4.8705095780402684E-2</v>
      </c>
      <c r="BR72" s="63">
        <v>4.8640496832753649E-2</v>
      </c>
      <c r="BS72" s="63">
        <v>4.8535009759178162E-2</v>
      </c>
      <c r="BT72" s="63">
        <v>4.857200329926098E-2</v>
      </c>
      <c r="BU72" s="63">
        <v>4.8022103792985896E-2</v>
      </c>
      <c r="BV72" s="63">
        <v>5.6913909838980176E-2</v>
      </c>
      <c r="BW72" s="63">
        <v>3.8400000000000101E-2</v>
      </c>
      <c r="BX72" s="61">
        <v>4.0800000000000058E-2</v>
      </c>
      <c r="BY72" s="86">
        <v>3.9899999999999824E-2</v>
      </c>
      <c r="BZ72" s="86">
        <v>4.2499999999999982E-2</v>
      </c>
      <c r="CA72" s="86">
        <v>4.1100000000000025E-2</v>
      </c>
      <c r="CB72" s="86">
        <v>4.2599999999999971E-2</v>
      </c>
      <c r="CC72" s="86">
        <v>4.6178335086518363E-2</v>
      </c>
      <c r="CD72" s="89">
        <v>4.6292016866658514E-2</v>
      </c>
      <c r="CE72" s="89">
        <v>4.5788975999565995E-2</v>
      </c>
      <c r="CF72" s="89">
        <v>4.5814290270753344E-2</v>
      </c>
      <c r="CG72" s="89">
        <v>6.3022054053619825E-2</v>
      </c>
    </row>
    <row r="73" spans="1:85">
      <c r="A73" s="401" t="s">
        <v>348</v>
      </c>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68"/>
      <c r="BR73" s="68"/>
      <c r="BS73" s="68"/>
      <c r="BT73" s="68"/>
      <c r="BU73" s="68"/>
      <c r="BV73" s="68"/>
      <c r="BW73" s="1"/>
    </row>
    <row r="74" spans="1:85">
      <c r="A74" s="232" t="s">
        <v>349</v>
      </c>
    </row>
    <row r="75" spans="1:85">
      <c r="A75" s="232" t="s">
        <v>472</v>
      </c>
    </row>
    <row r="76" spans="1:85">
      <c r="A76" s="232" t="s">
        <v>473</v>
      </c>
    </row>
    <row r="77" spans="1:85">
      <c r="A77" s="402" t="s">
        <v>474</v>
      </c>
    </row>
    <row r="78" spans="1:85">
      <c r="A78" s="232" t="s">
        <v>475</v>
      </c>
    </row>
  </sheetData>
  <conditionalFormatting sqref="A5:A9">
    <cfRule type="cellIs" dxfId="797" priority="21" operator="equal">
      <formula>0</formula>
    </cfRule>
  </conditionalFormatting>
  <conditionalFormatting sqref="A13:A27">
    <cfRule type="cellIs" dxfId="796" priority="16" operator="equal">
      <formula>0</formula>
    </cfRule>
  </conditionalFormatting>
  <conditionalFormatting sqref="A35:A36">
    <cfRule type="cellIs" dxfId="795" priority="14" operator="equal">
      <formula>0</formula>
    </cfRule>
  </conditionalFormatting>
  <conditionalFormatting sqref="A38:A44">
    <cfRule type="cellIs" dxfId="794" priority="13" operator="equal">
      <formula>0</formula>
    </cfRule>
  </conditionalFormatting>
  <conditionalFormatting sqref="A49">
    <cfRule type="cellIs" dxfId="793" priority="12" operator="equal">
      <formula>0</formula>
    </cfRule>
  </conditionalFormatting>
  <conditionalFormatting sqref="A53:A61">
    <cfRule type="cellIs" dxfId="792" priority="114" operator="equal">
      <formula>0</formula>
    </cfRule>
  </conditionalFormatting>
  <conditionalFormatting sqref="A37:BX37">
    <cfRule type="cellIs" dxfId="791" priority="248" operator="equal">
      <formula>0</formula>
    </cfRule>
  </conditionalFormatting>
  <conditionalFormatting sqref="A31:BY32">
    <cfRule type="cellIs" dxfId="790" priority="15" operator="equal">
      <formula>0</formula>
    </cfRule>
  </conditionalFormatting>
  <conditionalFormatting sqref="A65:BY72">
    <cfRule type="cellIs" dxfId="789" priority="358" operator="equal">
      <formula>0</formula>
    </cfRule>
  </conditionalFormatting>
  <conditionalFormatting sqref="A4:CG4">
    <cfRule type="cellIs" dxfId="788" priority="137" operator="equal">
      <formula>0</formula>
    </cfRule>
  </conditionalFormatting>
  <conditionalFormatting sqref="A12:CG12">
    <cfRule type="cellIs" dxfId="787" priority="11" operator="equal">
      <formula>0</formula>
    </cfRule>
  </conditionalFormatting>
  <conditionalFormatting sqref="A30:CG30">
    <cfRule type="cellIs" dxfId="786" priority="10" operator="equal">
      <formula>0</formula>
    </cfRule>
  </conditionalFormatting>
  <conditionalFormatting sqref="A34:CG34">
    <cfRule type="cellIs" dxfId="785" priority="9" operator="equal">
      <formula>0</formula>
    </cfRule>
  </conditionalFormatting>
  <conditionalFormatting sqref="A45:CG46">
    <cfRule type="cellIs" dxfId="784" priority="74" operator="equal">
      <formula>0</formula>
    </cfRule>
  </conditionalFormatting>
  <conditionalFormatting sqref="A48:CG48">
    <cfRule type="cellIs" dxfId="783" priority="8" operator="equal">
      <formula>0</formula>
    </cfRule>
  </conditionalFormatting>
  <conditionalFormatting sqref="A64:CG64">
    <cfRule type="cellIs" dxfId="782" priority="6" operator="equal">
      <formula>0</formula>
    </cfRule>
  </conditionalFormatting>
  <conditionalFormatting sqref="B13:L13">
    <cfRule type="cellIs" dxfId="781" priority="283" operator="equal">
      <formula>0</formula>
    </cfRule>
  </conditionalFormatting>
  <conditionalFormatting sqref="B5:BX5 B7:BX9">
    <cfRule type="cellIs" dxfId="780" priority="350" operator="equal">
      <formula>0</formula>
    </cfRule>
  </conditionalFormatting>
  <conditionalFormatting sqref="B6:BX6">
    <cfRule type="cellIs" dxfId="779" priority="177" operator="equal">
      <formula>0</formula>
    </cfRule>
  </conditionalFormatting>
  <conditionalFormatting sqref="B14:BX14 B16:BX17 B19:BX20 B22:BX23 B38:BX40 M13:BX13">
    <cfRule type="cellIs" dxfId="778" priority="400" operator="equal">
      <formula>0</formula>
    </cfRule>
  </conditionalFormatting>
  <conditionalFormatting sqref="B15:BX15">
    <cfRule type="cellIs" dxfId="777" priority="276" operator="equal">
      <formula>0</formula>
    </cfRule>
  </conditionalFormatting>
  <conditionalFormatting sqref="B18:BX18">
    <cfRule type="cellIs" dxfId="776" priority="271" operator="equal">
      <formula>0</formula>
    </cfRule>
  </conditionalFormatting>
  <conditionalFormatting sqref="B21:BX21">
    <cfRule type="cellIs" dxfId="775" priority="266" operator="equal">
      <formula>0</formula>
    </cfRule>
  </conditionalFormatting>
  <conditionalFormatting sqref="B24:BX24">
    <cfRule type="cellIs" dxfId="774" priority="261" operator="equal">
      <formula>0</formula>
    </cfRule>
  </conditionalFormatting>
  <conditionalFormatting sqref="B25:BX27">
    <cfRule type="cellIs" dxfId="773" priority="254" operator="equal">
      <formula>0</formula>
    </cfRule>
  </conditionalFormatting>
  <conditionalFormatting sqref="B35:BX36">
    <cfRule type="cellIs" dxfId="772" priority="388" operator="equal">
      <formula>0</formula>
    </cfRule>
  </conditionalFormatting>
  <conditionalFormatting sqref="B41:BX44">
    <cfRule type="cellIs" dxfId="771" priority="221" operator="equal">
      <formula>0</formula>
    </cfRule>
  </conditionalFormatting>
  <conditionalFormatting sqref="BV9 BW65:CG68 BW69:CF69 BW70:CG79 BW81:CG1048576">
    <cfRule type="cellIs" dxfId="770" priority="142" operator="equal">
      <formula>"Enter"</formula>
    </cfRule>
  </conditionalFormatting>
  <conditionalFormatting sqref="BV52:CA61">
    <cfRule type="cellIs" dxfId="769" priority="47" operator="equal">
      <formula>0</formula>
    </cfRule>
  </conditionalFormatting>
  <conditionalFormatting sqref="BW5 BW7:BW9 BW13:BW29 BZ7:CG10 BV10:BY10">
    <cfRule type="cellIs" dxfId="768" priority="378" operator="equal">
      <formula>"Enter"</formula>
    </cfRule>
  </conditionalFormatting>
  <conditionalFormatting sqref="BW37:BX40">
    <cfRule type="cellIs" dxfId="767" priority="251" operator="equal">
      <formula>"Enter"</formula>
    </cfRule>
  </conditionalFormatting>
  <conditionalFormatting sqref="BW41:BX44">
    <cfRule type="cellIs" dxfId="766" priority="220" operator="equal">
      <formula>"Enter"</formula>
    </cfRule>
  </conditionalFormatting>
  <conditionalFormatting sqref="BW35:BY36">
    <cfRule type="cellIs" dxfId="765" priority="377" operator="equal">
      <formula>"Enter"</formula>
    </cfRule>
  </conditionalFormatting>
  <conditionalFormatting sqref="BW45:BY47">
    <cfRule type="cellIs" dxfId="764" priority="233" operator="equal">
      <formula>"Enter"</formula>
    </cfRule>
  </conditionalFormatting>
  <conditionalFormatting sqref="BW49:BY50">
    <cfRule type="cellIs" dxfId="763" priority="322" operator="equal">
      <formula>"Enter"</formula>
    </cfRule>
  </conditionalFormatting>
  <conditionalFormatting sqref="BW2:CG2">
    <cfRule type="cellIs" dxfId="762" priority="141" operator="equal">
      <formula>"Enter"</formula>
    </cfRule>
  </conditionalFormatting>
  <conditionalFormatting sqref="BW31:CG33">
    <cfRule type="cellIs" dxfId="761" priority="1" operator="equal">
      <formula>"Enter"</formula>
    </cfRule>
  </conditionalFormatting>
  <conditionalFormatting sqref="BW62:CG62">
    <cfRule type="cellIs" dxfId="760" priority="80" operator="equal">
      <formula>"Enter"</formula>
    </cfRule>
  </conditionalFormatting>
  <conditionalFormatting sqref="BX14 BX17 BX20 BX23">
    <cfRule type="cellIs" dxfId="759" priority="395" operator="equal">
      <formula>"Enter"</formula>
    </cfRule>
  </conditionalFormatting>
  <conditionalFormatting sqref="BX14">
    <cfRule type="cellIs" dxfId="758" priority="394" operator="equal">
      <formula>0</formula>
    </cfRule>
  </conditionalFormatting>
  <conditionalFormatting sqref="BX15:BX16">
    <cfRule type="cellIs" dxfId="757" priority="274" operator="equal">
      <formula>"Enter"</formula>
    </cfRule>
  </conditionalFormatting>
  <conditionalFormatting sqref="BX17">
    <cfRule type="cellIs" dxfId="756" priority="393" operator="equal">
      <formula>0</formula>
    </cfRule>
  </conditionalFormatting>
  <conditionalFormatting sqref="BX18:BX19">
    <cfRule type="cellIs" dxfId="755" priority="269" operator="equal">
      <formula>"Enter"</formula>
    </cfRule>
  </conditionalFormatting>
  <conditionalFormatting sqref="BX20">
    <cfRule type="cellIs" dxfId="754" priority="392" operator="equal">
      <formula>0</formula>
    </cfRule>
  </conditionalFormatting>
  <conditionalFormatting sqref="BX21:BX22">
    <cfRule type="cellIs" dxfId="753" priority="264" operator="equal">
      <formula>"Enter"</formula>
    </cfRule>
  </conditionalFormatting>
  <conditionalFormatting sqref="BX23">
    <cfRule type="cellIs" dxfId="752" priority="391" operator="equal">
      <formula>0</formula>
    </cfRule>
  </conditionalFormatting>
  <conditionalFormatting sqref="BX24:BX27">
    <cfRule type="cellIs" dxfId="751" priority="259" operator="equal">
      <formula>"Enter"</formula>
    </cfRule>
  </conditionalFormatting>
  <conditionalFormatting sqref="BX35">
    <cfRule type="cellIs" dxfId="750" priority="328" operator="equal">
      <formula>"Enter"</formula>
    </cfRule>
  </conditionalFormatting>
  <conditionalFormatting sqref="BX39:BX40">
    <cfRule type="cellIs" dxfId="749" priority="385" operator="equal">
      <formula>"Enter"</formula>
    </cfRule>
  </conditionalFormatting>
  <conditionalFormatting sqref="BX39:BX44">
    <cfRule type="cellIs" dxfId="748" priority="390" operator="equal">
      <formula>0</formula>
    </cfRule>
  </conditionalFormatting>
  <conditionalFormatting sqref="BX5:BY5 AM6:CG6 BX7:BY9 BX13">
    <cfRule type="cellIs" dxfId="747" priority="348" operator="equal">
      <formula>"Enter"</formula>
    </cfRule>
  </conditionalFormatting>
  <conditionalFormatting sqref="BX28:BY29">
    <cfRule type="cellIs" dxfId="746" priority="312" operator="equal">
      <formula>"Enter"</formula>
    </cfRule>
  </conditionalFormatting>
  <conditionalFormatting sqref="BX65:BZ71">
    <cfRule type="cellIs" dxfId="745" priority="172" operator="equal">
      <formula>0</formula>
    </cfRule>
    <cfRule type="cellIs" dxfId="744" priority="171" operator="equal">
      <formula>"Enter"</formula>
    </cfRule>
  </conditionalFormatting>
  <conditionalFormatting sqref="BY5:BY9">
    <cfRule type="cellIs" dxfId="743" priority="345" operator="equal">
      <formula>0</formula>
    </cfRule>
  </conditionalFormatting>
  <conditionalFormatting sqref="BY13:BY27">
    <cfRule type="cellIs" dxfId="742" priority="258" operator="equal">
      <formula>0</formula>
    </cfRule>
    <cfRule type="cellIs" dxfId="741" priority="260" operator="equal">
      <formula>"Enter"</formula>
    </cfRule>
  </conditionalFormatting>
  <conditionalFormatting sqref="BY35:BY37">
    <cfRule type="cellIs" dxfId="740" priority="250" operator="equal">
      <formula>0</formula>
    </cfRule>
  </conditionalFormatting>
  <conditionalFormatting sqref="BY37:BY38">
    <cfRule type="cellIs" dxfId="739" priority="252" operator="equal">
      <formula>"Enter"</formula>
    </cfRule>
  </conditionalFormatting>
  <conditionalFormatting sqref="BY38:BY44">
    <cfRule type="cellIs" dxfId="738" priority="360" operator="equal">
      <formula>0</formula>
    </cfRule>
  </conditionalFormatting>
  <conditionalFormatting sqref="BY39:BY44 B49:BY49">
    <cfRule type="cellIs" dxfId="737" priority="368" operator="equal">
      <formula>0</formula>
    </cfRule>
  </conditionalFormatting>
  <conditionalFormatting sqref="BY39:BY44">
    <cfRule type="cellIs" dxfId="736" priority="365" operator="equal">
      <formula>"Enter"</formula>
    </cfRule>
  </conditionalFormatting>
  <conditionalFormatting sqref="BY49">
    <cfRule type="cellIs" dxfId="735" priority="321" operator="equal">
      <formula>0</formula>
    </cfRule>
  </conditionalFormatting>
  <conditionalFormatting sqref="BZ13:CB29">
    <cfRule type="cellIs" dxfId="734" priority="126" operator="equal">
      <formula>"Enter"</formula>
    </cfRule>
  </conditionalFormatting>
  <conditionalFormatting sqref="BZ35:CB37">
    <cfRule type="cellIs" dxfId="733" priority="135" operator="equal">
      <formula>"Enter"</formula>
    </cfRule>
  </conditionalFormatting>
  <conditionalFormatting sqref="BZ37:CB38">
    <cfRule type="cellIs" dxfId="732" priority="118" operator="equal">
      <formula>0</formula>
    </cfRule>
  </conditionalFormatting>
  <conditionalFormatting sqref="BZ38:CB47">
    <cfRule type="cellIs" dxfId="731" priority="117" operator="equal">
      <formula>"Enter"</formula>
    </cfRule>
  </conditionalFormatting>
  <conditionalFormatting sqref="BZ5:CG5">
    <cfRule type="cellIs" dxfId="730" priority="3" operator="equal">
      <formula>"Enter"</formula>
    </cfRule>
  </conditionalFormatting>
  <conditionalFormatting sqref="BZ6:CG6">
    <cfRule type="cellIs" dxfId="729" priority="58" operator="equal">
      <formula>0</formula>
    </cfRule>
  </conditionalFormatting>
  <conditionalFormatting sqref="BZ9:CG9">
    <cfRule type="cellIs" dxfId="728" priority="64" operator="equal">
      <formula>0</formula>
    </cfRule>
  </conditionalFormatting>
  <conditionalFormatting sqref="BZ15:CG15">
    <cfRule type="cellIs" dxfId="727" priority="72" operator="equal">
      <formula>0</formula>
    </cfRule>
  </conditionalFormatting>
  <conditionalFormatting sqref="BZ18:CG18">
    <cfRule type="cellIs" dxfId="726" priority="70" operator="equal">
      <formula>0</formula>
    </cfRule>
  </conditionalFormatting>
  <conditionalFormatting sqref="BZ21:CG21">
    <cfRule type="cellIs" dxfId="725" priority="68" operator="equal">
      <formula>0</formula>
    </cfRule>
  </conditionalFormatting>
  <conditionalFormatting sqref="BZ24:CG27">
    <cfRule type="cellIs" dxfId="724" priority="66" operator="equal">
      <formula>0</formula>
    </cfRule>
  </conditionalFormatting>
  <conditionalFormatting sqref="BZ49:CG50">
    <cfRule type="cellIs" dxfId="723" priority="78" operator="equal">
      <formula>"Enter"</formula>
    </cfRule>
  </conditionalFormatting>
  <conditionalFormatting sqref="CB53:CG56 CB57:CF57 CB58:CG61">
    <cfRule type="cellIs" dxfId="722" priority="57" operator="equal">
      <formula>"Enter"</formula>
    </cfRule>
  </conditionalFormatting>
  <conditionalFormatting sqref="CC13:CG17">
    <cfRule type="cellIs" dxfId="721" priority="73" operator="equal">
      <formula>"Enter"</formula>
    </cfRule>
  </conditionalFormatting>
  <conditionalFormatting sqref="CC18:CG20">
    <cfRule type="cellIs" dxfId="720" priority="71" operator="equal">
      <formula>"Enter"</formula>
    </cfRule>
  </conditionalFormatting>
  <conditionalFormatting sqref="CC21:CG23">
    <cfRule type="cellIs" dxfId="719" priority="69" operator="equal">
      <formula>"Enter"</formula>
    </cfRule>
  </conditionalFormatting>
  <conditionalFormatting sqref="CC24:CG29">
    <cfRule type="cellIs" dxfId="718" priority="67" operator="equal">
      <formula>"Enter"</formula>
    </cfRule>
  </conditionalFormatting>
  <conditionalFormatting sqref="CC35:CG37">
    <cfRule type="cellIs" dxfId="717" priority="76" operator="equal">
      <formula>"Enter"</formula>
    </cfRule>
  </conditionalFormatting>
  <conditionalFormatting sqref="CC37:CG38">
    <cfRule type="cellIs" dxfId="716" priority="60" operator="equal">
      <formula>0</formula>
    </cfRule>
  </conditionalFormatting>
  <conditionalFormatting sqref="CC38:CG38">
    <cfRule type="cellIs" dxfId="715" priority="59" operator="equal">
      <formula>"Enter"</formula>
    </cfRule>
  </conditionalFormatting>
  <conditionalFormatting sqref="CC39:CG47">
    <cfRule type="cellIs" dxfId="714" priority="75" operator="equal">
      <formula>"Enter"</formula>
    </cfRule>
  </conditionalFormatting>
  <conditionalFormatting sqref="CC52:CG52">
    <cfRule type="cellIs" dxfId="713" priority="7" operator="equal">
      <formula>0</formula>
    </cfRule>
  </conditionalFormatting>
  <conditionalFormatting sqref="CG5">
    <cfRule type="cellIs" dxfId="712" priority="2" operator="equal">
      <formula>0</formula>
    </cfRule>
  </conditionalFormatting>
  <conditionalFormatting sqref="CG57">
    <cfRule type="cellIs" dxfId="711" priority="5" operator="equal">
      <formula>0</formula>
    </cfRule>
  </conditionalFormatting>
  <conditionalFormatting sqref="CG69">
    <cfRule type="cellIs" dxfId="710" priority="4"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B6D7-B4CA-4394-9181-532FCE6FE298}">
  <dimension ref="A1:CK226"/>
  <sheetViews>
    <sheetView showGridLines="0" topLeftCell="A175" zoomScale="90" zoomScaleNormal="90" workbookViewId="0">
      <pane xSplit="1" topLeftCell="BU1" activePane="topRight" state="frozen"/>
      <selection activeCell="BM59" sqref="BM59"/>
      <selection pane="topRight" activeCell="A45" sqref="A45"/>
    </sheetView>
  </sheetViews>
  <sheetFormatPr defaultColWidth="9.1796875" defaultRowHeight="15" customHeight="1" outlineLevelRow="1" outlineLevelCol="1"/>
  <cols>
    <col min="1" max="1" width="80.453125" style="1" customWidth="1"/>
    <col min="2" max="58" width="14.54296875" style="1" hidden="1" customWidth="1" outlineLevel="1"/>
    <col min="59" max="72" width="13.54296875" style="1" hidden="1" customWidth="1" outlineLevel="1"/>
    <col min="73" max="76" width="13.54296875" style="1" customWidth="1" outlineLevel="1"/>
    <col min="77" max="79" width="13.54296875" style="1" customWidth="1"/>
    <col min="80" max="81" width="15.81640625" style="1" bestFit="1" customWidth="1"/>
    <col min="82" max="85" width="16.81640625" style="1" customWidth="1"/>
    <col min="86" max="86" width="22.1796875" style="1" customWidth="1"/>
    <col min="87" max="87" width="17.1796875" style="1" customWidth="1"/>
    <col min="88" max="88" width="19.81640625" style="1" customWidth="1"/>
    <col min="89" max="89" width="14.453125" style="1" customWidth="1"/>
    <col min="90" max="16384" width="9.1796875" style="1"/>
  </cols>
  <sheetData>
    <row r="1" spans="1:88" s="15" customFormat="1" ht="15" customHeight="1">
      <c r="A1" s="198" t="s">
        <v>476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row>
    <row r="2" spans="1:88" s="81" customFormat="1" ht="15" customHeight="1">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row>
    <row r="3" spans="1:88" s="202" customFormat="1" ht="15" customHeight="1">
      <c r="A3" s="198" t="s">
        <v>477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8"/>
      <c r="BY3" s="201"/>
      <c r="BZ3" s="201"/>
      <c r="CA3" s="201"/>
      <c r="CB3" s="201"/>
      <c r="CC3" s="201"/>
      <c r="CD3" s="201"/>
      <c r="CE3" s="201"/>
      <c r="CF3" s="201"/>
      <c r="CG3" s="201"/>
      <c r="CJ3" s="1"/>
    </row>
    <row r="4" spans="1:88" ht="15" customHeight="1">
      <c r="A4" s="220" t="s">
        <v>478</v>
      </c>
      <c r="B4" s="194" t="s">
        <v>355</v>
      </c>
      <c r="C4" s="194" t="s">
        <v>356</v>
      </c>
      <c r="D4" s="194" t="s">
        <v>357</v>
      </c>
      <c r="E4" s="194" t="s">
        <v>358</v>
      </c>
      <c r="F4" s="194" t="s">
        <v>359</v>
      </c>
      <c r="G4" s="194" t="s">
        <v>360</v>
      </c>
      <c r="H4" s="194" t="s">
        <v>361</v>
      </c>
      <c r="I4" s="194" t="s">
        <v>362</v>
      </c>
      <c r="J4" s="194" t="s">
        <v>363</v>
      </c>
      <c r="K4" s="194" t="s">
        <v>364</v>
      </c>
      <c r="L4" s="194" t="s">
        <v>365</v>
      </c>
      <c r="M4" s="194" t="s">
        <v>366</v>
      </c>
      <c r="N4" s="194" t="s">
        <v>367</v>
      </c>
      <c r="O4" s="194" t="s">
        <v>368</v>
      </c>
      <c r="P4" s="194" t="s">
        <v>369</v>
      </c>
      <c r="Q4" s="194" t="s">
        <v>370</v>
      </c>
      <c r="R4" s="194" t="s">
        <v>371</v>
      </c>
      <c r="S4" s="194" t="s">
        <v>372</v>
      </c>
      <c r="T4" s="194" t="s">
        <v>373</v>
      </c>
      <c r="U4" s="194" t="s">
        <v>374</v>
      </c>
      <c r="V4" s="194" t="s">
        <v>375</v>
      </c>
      <c r="W4" s="194" t="s">
        <v>376</v>
      </c>
      <c r="X4" s="194" t="s">
        <v>377</v>
      </c>
      <c r="Y4" s="194" t="s">
        <v>378</v>
      </c>
      <c r="Z4" s="194" t="s">
        <v>269</v>
      </c>
      <c r="AA4" s="194" t="s">
        <v>270</v>
      </c>
      <c r="AB4" s="194" t="s">
        <v>271</v>
      </c>
      <c r="AC4" s="194" t="s">
        <v>272</v>
      </c>
      <c r="AD4" s="194" t="s">
        <v>273</v>
      </c>
      <c r="AE4" s="194" t="s">
        <v>274</v>
      </c>
      <c r="AF4" s="194" t="s">
        <v>275</v>
      </c>
      <c r="AG4" s="194" t="s">
        <v>276</v>
      </c>
      <c r="AH4" s="194" t="s">
        <v>277</v>
      </c>
      <c r="AI4" s="194" t="s">
        <v>278</v>
      </c>
      <c r="AJ4" s="194" t="s">
        <v>279</v>
      </c>
      <c r="AK4" s="194" t="s">
        <v>280</v>
      </c>
      <c r="AL4" s="194" t="s">
        <v>281</v>
      </c>
      <c r="AM4" s="194" t="s">
        <v>282</v>
      </c>
      <c r="AN4" s="194" t="s">
        <v>283</v>
      </c>
      <c r="AO4" s="194" t="s">
        <v>284</v>
      </c>
      <c r="AP4" s="194" t="s">
        <v>285</v>
      </c>
      <c r="AQ4" s="194" t="s">
        <v>286</v>
      </c>
      <c r="AR4" s="194" t="s">
        <v>287</v>
      </c>
      <c r="AS4" s="194" t="s">
        <v>288</v>
      </c>
      <c r="AT4" s="194" t="s">
        <v>289</v>
      </c>
      <c r="AU4" s="194" t="s">
        <v>290</v>
      </c>
      <c r="AV4" s="194" t="s">
        <v>291</v>
      </c>
      <c r="AW4" s="194" t="s">
        <v>292</v>
      </c>
      <c r="AX4" s="194" t="s">
        <v>293</v>
      </c>
      <c r="AY4" s="194"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382</v>
      </c>
      <c r="BW4" s="195" t="s">
        <v>318</v>
      </c>
      <c r="BX4" s="195" t="s">
        <v>319</v>
      </c>
      <c r="BY4" s="195" t="s">
        <v>320</v>
      </c>
      <c r="BZ4" s="195" t="s">
        <v>321</v>
      </c>
      <c r="CA4" s="267" t="s">
        <v>322</v>
      </c>
      <c r="CB4" s="267" t="s">
        <v>323</v>
      </c>
      <c r="CC4" s="195" t="s">
        <v>324</v>
      </c>
      <c r="CD4" s="195" t="s">
        <v>325</v>
      </c>
      <c r="CE4" s="195" t="s">
        <v>326</v>
      </c>
      <c r="CF4" s="195" t="s">
        <v>327</v>
      </c>
      <c r="CG4" s="195" t="s">
        <v>328</v>
      </c>
    </row>
    <row r="5" spans="1:88" s="11" customFormat="1" ht="15" customHeight="1">
      <c r="A5" s="3" t="s">
        <v>479</v>
      </c>
      <c r="B5" s="205">
        <v>3861133</v>
      </c>
      <c r="C5" s="205">
        <v>3831030</v>
      </c>
      <c r="D5" s="205">
        <v>4047151</v>
      </c>
      <c r="E5" s="205">
        <v>4213436</v>
      </c>
      <c r="F5" s="205">
        <v>4270305</v>
      </c>
      <c r="G5" s="205">
        <v>4371940</v>
      </c>
      <c r="H5" s="205">
        <v>4498175</v>
      </c>
      <c r="I5" s="205">
        <v>4690135</v>
      </c>
      <c r="J5" s="205">
        <v>4740731</v>
      </c>
      <c r="K5" s="205">
        <v>4872805</v>
      </c>
      <c r="L5" s="205">
        <v>4936082</v>
      </c>
      <c r="M5" s="205">
        <v>5098249</v>
      </c>
      <c r="N5" s="205">
        <v>5168762</v>
      </c>
      <c r="O5" s="205">
        <v>5217359</v>
      </c>
      <c r="P5" s="205">
        <v>5273251</v>
      </c>
      <c r="Q5" s="205">
        <v>5357036</v>
      </c>
      <c r="R5" s="205">
        <v>5147670</v>
      </c>
      <c r="S5" s="205">
        <v>5031340</v>
      </c>
      <c r="T5" s="205">
        <v>5083544</v>
      </c>
      <c r="U5" s="205">
        <v>5154289</v>
      </c>
      <c r="V5" s="205">
        <v>5147432</v>
      </c>
      <c r="W5" s="205">
        <v>5154570</v>
      </c>
      <c r="X5" s="205">
        <v>5224416</v>
      </c>
      <c r="Y5" s="205">
        <v>5273313</v>
      </c>
      <c r="Z5" s="268">
        <v>5412551</v>
      </c>
      <c r="AA5" s="268">
        <v>5377188</v>
      </c>
      <c r="AB5" s="268">
        <v>5473757</v>
      </c>
      <c r="AC5" s="268">
        <v>5499790</v>
      </c>
      <c r="AD5" s="268">
        <v>5607667</v>
      </c>
      <c r="AE5" s="268">
        <v>5584665</v>
      </c>
      <c r="AF5" s="268">
        <v>5634654</v>
      </c>
      <c r="AG5" s="268">
        <v>5568239</v>
      </c>
      <c r="AH5" s="268">
        <v>5667634</v>
      </c>
      <c r="AI5" s="268">
        <v>5678815</v>
      </c>
      <c r="AJ5" s="268">
        <v>5749650</v>
      </c>
      <c r="AK5" s="268">
        <v>5771071</v>
      </c>
      <c r="AL5" s="268">
        <v>5752739</v>
      </c>
      <c r="AM5" s="268">
        <v>5767729</v>
      </c>
      <c r="AN5" s="268">
        <v>5789463</v>
      </c>
      <c r="AO5" s="268">
        <v>5820829</v>
      </c>
      <c r="AP5" s="268">
        <v>5770638</v>
      </c>
      <c r="AQ5" s="268">
        <v>5732469</v>
      </c>
      <c r="AR5" s="268">
        <v>5763977</v>
      </c>
      <c r="AS5" s="268">
        <v>5765765</v>
      </c>
      <c r="AT5" s="268">
        <v>5736259</v>
      </c>
      <c r="AU5" s="268">
        <v>5758951</v>
      </c>
      <c r="AV5" s="268">
        <v>5880330</v>
      </c>
      <c r="AW5" s="268">
        <v>5892448</v>
      </c>
      <c r="AX5" s="268">
        <v>5881728</v>
      </c>
      <c r="AY5" s="268">
        <v>5900782</v>
      </c>
      <c r="AZ5" s="268">
        <v>5971752</v>
      </c>
      <c r="BA5" s="268">
        <v>6020694</v>
      </c>
      <c r="BB5" s="268">
        <v>6056957</v>
      </c>
      <c r="BC5" s="268">
        <v>6120535</v>
      </c>
      <c r="BD5" s="268">
        <v>6238772</v>
      </c>
      <c r="BE5" s="268">
        <v>6282346</v>
      </c>
      <c r="BF5" s="268">
        <v>6329068</v>
      </c>
      <c r="BG5" s="268">
        <v>6418948</v>
      </c>
      <c r="BH5" s="268">
        <v>6545636</v>
      </c>
      <c r="BI5" s="268">
        <v>6669317</v>
      </c>
      <c r="BJ5" s="268">
        <v>6737414</v>
      </c>
      <c r="BK5" s="268">
        <v>6738457</v>
      </c>
      <c r="BL5" s="268">
        <v>6964436</v>
      </c>
      <c r="BM5" s="268">
        <v>7139486</v>
      </c>
      <c r="BN5" s="268">
        <v>7180831</v>
      </c>
      <c r="BO5" s="268">
        <v>7365441</v>
      </c>
      <c r="BP5" s="268">
        <v>7638611</v>
      </c>
      <c r="BQ5" s="268">
        <v>7899776</v>
      </c>
      <c r="BR5" s="268">
        <v>8108534</v>
      </c>
      <c r="BS5" s="268">
        <v>8346564</v>
      </c>
      <c r="BT5" s="268">
        <v>8617558</v>
      </c>
      <c r="BU5" s="268">
        <v>8885165</v>
      </c>
      <c r="BV5" s="268">
        <v>9057782</v>
      </c>
      <c r="BW5" s="268">
        <v>9292295</v>
      </c>
      <c r="BX5" s="268">
        <v>9532420</v>
      </c>
      <c r="BY5" s="268">
        <v>9733587</v>
      </c>
      <c r="BZ5" s="268">
        <v>9848149</v>
      </c>
      <c r="CA5" s="268">
        <v>9995796</v>
      </c>
      <c r="CB5" s="268">
        <v>10145572</v>
      </c>
      <c r="CC5" s="205">
        <v>10295164</v>
      </c>
      <c r="CD5" s="205">
        <v>10418806</v>
      </c>
      <c r="CE5" s="205">
        <v>10561301</v>
      </c>
      <c r="CF5" s="205">
        <v>10732236</v>
      </c>
      <c r="CG5" s="205">
        <v>10844594</v>
      </c>
    </row>
    <row r="6" spans="1:88" s="11" customFormat="1" ht="15" customHeight="1">
      <c r="A6" s="229" t="s">
        <v>344</v>
      </c>
      <c r="B6" s="230"/>
      <c r="C6" s="230"/>
      <c r="D6" s="230"/>
      <c r="E6" s="230"/>
      <c r="F6" s="230"/>
      <c r="G6" s="230"/>
      <c r="H6" s="230"/>
      <c r="I6" s="230"/>
      <c r="J6" s="230"/>
      <c r="K6" s="230">
        <v>4827805</v>
      </c>
      <c r="L6" s="230">
        <v>4847669</v>
      </c>
      <c r="M6" s="230">
        <v>4970719</v>
      </c>
      <c r="N6" s="230">
        <v>4982724</v>
      </c>
      <c r="O6" s="230">
        <v>4995029</v>
      </c>
      <c r="P6" s="230">
        <v>5004546</v>
      </c>
      <c r="Q6" s="230">
        <v>5048127</v>
      </c>
      <c r="R6" s="230">
        <v>4802704</v>
      </c>
      <c r="S6" s="230">
        <v>4669085</v>
      </c>
      <c r="T6" s="230">
        <v>4683259</v>
      </c>
      <c r="U6" s="230">
        <v>4704497</v>
      </c>
      <c r="V6" s="230">
        <v>4657339</v>
      </c>
      <c r="W6" s="230">
        <v>4645950</v>
      </c>
      <c r="X6" s="230">
        <v>4683870</v>
      </c>
      <c r="Y6" s="230">
        <v>4701474</v>
      </c>
      <c r="Z6" s="230">
        <v>4821183</v>
      </c>
      <c r="AA6" s="230">
        <v>4793433</v>
      </c>
      <c r="AB6" s="230">
        <v>4880549</v>
      </c>
      <c r="AC6" s="230">
        <v>4906352</v>
      </c>
      <c r="AD6" s="230">
        <v>5024636</v>
      </c>
      <c r="AE6" s="230">
        <v>5014731</v>
      </c>
      <c r="AF6" s="230">
        <v>5068521</v>
      </c>
      <c r="AG6" s="230">
        <v>5013676</v>
      </c>
      <c r="AH6" s="230">
        <v>5125170</v>
      </c>
      <c r="AI6" s="230">
        <v>4815142</v>
      </c>
      <c r="AJ6" s="230">
        <v>4879432</v>
      </c>
      <c r="AK6" s="230">
        <v>4880792</v>
      </c>
      <c r="AL6" s="230">
        <v>4866722</v>
      </c>
      <c r="AM6" s="230">
        <v>4880867</v>
      </c>
      <c r="AN6" s="230">
        <v>4888130</v>
      </c>
      <c r="AO6" s="230">
        <v>4912620</v>
      </c>
      <c r="AP6" s="230">
        <v>4855339</v>
      </c>
      <c r="AQ6" s="230">
        <v>4814217</v>
      </c>
      <c r="AR6" s="230">
        <v>4823284</v>
      </c>
      <c r="AS6" s="230">
        <v>4821454</v>
      </c>
      <c r="AT6" s="230">
        <v>4792280</v>
      </c>
      <c r="AU6" s="230">
        <v>4802191</v>
      </c>
      <c r="AV6" s="230">
        <v>4871585</v>
      </c>
      <c r="AW6" s="230">
        <v>4875116</v>
      </c>
      <c r="AX6" s="230">
        <v>4834845</v>
      </c>
      <c r="AY6" s="230">
        <v>4846247</v>
      </c>
      <c r="AZ6" s="230">
        <v>4881306</v>
      </c>
      <c r="BA6" s="230">
        <v>4898872</v>
      </c>
      <c r="BB6" s="230">
        <v>4878194</v>
      </c>
      <c r="BC6" s="230">
        <v>4892745</v>
      </c>
      <c r="BD6" s="230">
        <v>4965077</v>
      </c>
      <c r="BE6" s="230">
        <v>4971493</v>
      </c>
      <c r="BF6" s="230">
        <v>4967414</v>
      </c>
      <c r="BG6" s="230">
        <v>5003030</v>
      </c>
      <c r="BH6" s="230">
        <v>5084265</v>
      </c>
      <c r="BI6" s="230">
        <v>5160309</v>
      </c>
      <c r="BJ6" s="230">
        <v>5121253</v>
      </c>
      <c r="BK6" s="230">
        <v>5067250</v>
      </c>
      <c r="BL6" s="230">
        <v>5182682</v>
      </c>
      <c r="BM6" s="230">
        <v>5234009</v>
      </c>
      <c r="BN6" s="230">
        <v>5217004</v>
      </c>
      <c r="BO6" s="230">
        <v>5232047</v>
      </c>
      <c r="BP6" s="230">
        <v>5300048</v>
      </c>
      <c r="BQ6" s="230">
        <v>5373865</v>
      </c>
      <c r="BR6" s="230">
        <v>5380285</v>
      </c>
      <c r="BS6" s="230">
        <v>5474240</v>
      </c>
      <c r="BT6" s="230">
        <v>5581765</v>
      </c>
      <c r="BU6" s="230">
        <v>5652130</v>
      </c>
      <c r="BV6" s="230">
        <v>5617537</v>
      </c>
      <c r="BW6" s="230">
        <v>5659970</v>
      </c>
      <c r="BX6" s="230">
        <v>5737282</v>
      </c>
      <c r="BY6" s="230">
        <v>5757780</v>
      </c>
      <c r="BZ6" s="230">
        <v>5779514</v>
      </c>
      <c r="CA6" s="269">
        <v>5827459</v>
      </c>
      <c r="CB6" s="269">
        <v>5880108</v>
      </c>
      <c r="CC6" s="230">
        <v>5919189</v>
      </c>
      <c r="CD6" s="230">
        <v>5951406</v>
      </c>
      <c r="CE6" s="230">
        <v>5988196</v>
      </c>
      <c r="CF6" s="230">
        <v>6061241</v>
      </c>
      <c r="CG6" s="230">
        <v>6083547</v>
      </c>
    </row>
    <row r="7" spans="1:88" s="11" customFormat="1" ht="15" customHeight="1">
      <c r="A7" s="221" t="s">
        <v>480</v>
      </c>
      <c r="B7" s="9"/>
      <c r="C7" s="9"/>
      <c r="D7" s="9"/>
      <c r="E7" s="9"/>
      <c r="F7" s="9"/>
      <c r="G7" s="9"/>
      <c r="H7" s="9"/>
      <c r="I7" s="9"/>
      <c r="J7" s="9"/>
      <c r="K7" s="9"/>
      <c r="L7" s="9"/>
      <c r="M7" s="9"/>
      <c r="N7" s="9"/>
      <c r="O7" s="9"/>
      <c r="P7" s="9"/>
      <c r="Q7" s="9"/>
      <c r="R7" s="9">
        <v>3523188</v>
      </c>
      <c r="S7" s="9">
        <v>3384388</v>
      </c>
      <c r="T7" s="9">
        <v>3379488</v>
      </c>
      <c r="U7" s="9">
        <v>3370872</v>
      </c>
      <c r="V7" s="9">
        <v>3307999</v>
      </c>
      <c r="W7" s="9">
        <v>3278114</v>
      </c>
      <c r="X7" s="9">
        <v>3291688</v>
      </c>
      <c r="Y7" s="9">
        <v>3272398</v>
      </c>
      <c r="Z7" s="9">
        <v>3363629</v>
      </c>
      <c r="AA7" s="9">
        <v>3287767</v>
      </c>
      <c r="AB7" s="9">
        <v>3334488</v>
      </c>
      <c r="AC7" s="9">
        <v>3300045</v>
      </c>
      <c r="AD7" s="9">
        <v>3291550</v>
      </c>
      <c r="AE7" s="9">
        <v>3226767</v>
      </c>
      <c r="AF7" s="9">
        <v>3223801</v>
      </c>
      <c r="AG7" s="9">
        <v>3118597</v>
      </c>
      <c r="AH7" s="9">
        <v>3170770</v>
      </c>
      <c r="AI7" s="9">
        <v>3122313</v>
      </c>
      <c r="AJ7" s="9">
        <v>3132208</v>
      </c>
      <c r="AK7" s="9">
        <v>3096672</v>
      </c>
      <c r="AL7" s="9">
        <v>3018020</v>
      </c>
      <c r="AM7" s="9">
        <v>3002899</v>
      </c>
      <c r="AN7" s="9">
        <v>2973239</v>
      </c>
      <c r="AO7" s="9">
        <v>2957937</v>
      </c>
      <c r="AP7" s="9">
        <v>2882255</v>
      </c>
      <c r="AQ7" s="9">
        <v>2814078</v>
      </c>
      <c r="AR7" s="9">
        <v>2810021</v>
      </c>
      <c r="AS7" s="9">
        <v>2761546</v>
      </c>
      <c r="AT7" s="9">
        <v>2710368</v>
      </c>
      <c r="AU7" s="9">
        <v>2678666</v>
      </c>
      <c r="AV7" s="9">
        <v>2734051</v>
      </c>
      <c r="AW7" s="9">
        <v>2698509</v>
      </c>
      <c r="AX7" s="9">
        <v>2633632</v>
      </c>
      <c r="AY7" s="9">
        <v>2652828</v>
      </c>
      <c r="AZ7" s="9">
        <v>2665287</v>
      </c>
      <c r="BA7" s="9">
        <v>2648773</v>
      </c>
      <c r="BB7" s="9">
        <v>2597530</v>
      </c>
      <c r="BC7" s="9">
        <v>2588951</v>
      </c>
      <c r="BD7" s="9">
        <v>2625371</v>
      </c>
      <c r="BE7" s="9">
        <v>2590866</v>
      </c>
      <c r="BF7" s="9">
        <v>2558646</v>
      </c>
      <c r="BG7" s="9">
        <v>2561150</v>
      </c>
      <c r="BH7" s="9">
        <v>2607170</v>
      </c>
      <c r="BI7" s="9">
        <v>2530453</v>
      </c>
      <c r="BJ7" s="9">
        <v>2445751</v>
      </c>
      <c r="BK7" s="9">
        <v>2338956</v>
      </c>
      <c r="BL7" s="9">
        <v>2397968</v>
      </c>
      <c r="BM7" s="9">
        <v>2422560</v>
      </c>
      <c r="BN7" s="9">
        <v>2376422</v>
      </c>
      <c r="BO7" s="9">
        <v>2362445</v>
      </c>
      <c r="BP7" s="9">
        <v>2385049</v>
      </c>
      <c r="BQ7" s="9">
        <v>2405877</v>
      </c>
      <c r="BR7" s="9">
        <v>2380459</v>
      </c>
      <c r="BS7" s="9">
        <v>2418123</v>
      </c>
      <c r="BT7" s="9">
        <v>2471841</v>
      </c>
      <c r="BU7" s="9">
        <v>2450737</v>
      </c>
      <c r="BV7" s="9">
        <v>2414063</v>
      </c>
      <c r="BW7" s="9">
        <v>2426785</v>
      </c>
      <c r="BX7" s="9">
        <v>2462210</v>
      </c>
      <c r="BY7" s="9">
        <v>2431704</v>
      </c>
      <c r="BZ7" s="9">
        <v>2418993</v>
      </c>
      <c r="CA7" s="270">
        <v>2430514</v>
      </c>
      <c r="CB7" s="270">
        <v>2435637</v>
      </c>
      <c r="CC7" s="9">
        <v>2416646</v>
      </c>
      <c r="CD7" s="345">
        <v>2407091</v>
      </c>
      <c r="CE7" s="345">
        <v>2391562</v>
      </c>
      <c r="CF7" s="345">
        <v>2413610</v>
      </c>
      <c r="CG7" s="9">
        <v>2359848</v>
      </c>
    </row>
    <row r="8" spans="1:88" s="11" customFormat="1" ht="15" customHeight="1">
      <c r="A8" s="221" t="s">
        <v>481</v>
      </c>
      <c r="B8" s="9"/>
      <c r="C8" s="9"/>
      <c r="D8" s="9"/>
      <c r="E8" s="9"/>
      <c r="F8" s="9"/>
      <c r="G8" s="9"/>
      <c r="H8" s="9"/>
      <c r="I8" s="9"/>
      <c r="J8" s="9"/>
      <c r="K8" s="9"/>
      <c r="L8" s="9"/>
      <c r="M8" s="9"/>
      <c r="N8" s="9"/>
      <c r="O8" s="9"/>
      <c r="P8" s="9"/>
      <c r="Q8" s="9"/>
      <c r="R8" s="9">
        <v>1279516</v>
      </c>
      <c r="S8" s="9">
        <v>1284697</v>
      </c>
      <c r="T8" s="9">
        <v>1303771</v>
      </c>
      <c r="U8" s="9">
        <v>1333625</v>
      </c>
      <c r="V8" s="9">
        <v>1349340</v>
      </c>
      <c r="W8" s="9">
        <v>1367836</v>
      </c>
      <c r="X8" s="9">
        <v>1392182</v>
      </c>
      <c r="Y8" s="9">
        <v>1429076</v>
      </c>
      <c r="Z8" s="9">
        <v>1457554</v>
      </c>
      <c r="AA8" s="9">
        <v>1505666</v>
      </c>
      <c r="AB8" s="9">
        <v>1546061</v>
      </c>
      <c r="AC8" s="9">
        <v>1606307</v>
      </c>
      <c r="AD8" s="9">
        <v>1733086</v>
      </c>
      <c r="AE8" s="9">
        <v>1787964</v>
      </c>
      <c r="AF8" s="9">
        <v>1844720</v>
      </c>
      <c r="AG8" s="9">
        <v>1895079</v>
      </c>
      <c r="AH8" s="9">
        <v>1954400</v>
      </c>
      <c r="AI8" s="9">
        <v>1692829</v>
      </c>
      <c r="AJ8" s="9">
        <v>1747224</v>
      </c>
      <c r="AK8" s="9">
        <v>1784120</v>
      </c>
      <c r="AL8" s="9">
        <v>1848702</v>
      </c>
      <c r="AM8" s="9">
        <v>1877968</v>
      </c>
      <c r="AN8" s="9">
        <v>1914891</v>
      </c>
      <c r="AO8" s="9">
        <v>1954683</v>
      </c>
      <c r="AP8" s="9">
        <v>1973084</v>
      </c>
      <c r="AQ8" s="9">
        <v>2000139</v>
      </c>
      <c r="AR8" s="9">
        <v>2013263</v>
      </c>
      <c r="AS8" s="9">
        <v>2059908</v>
      </c>
      <c r="AT8" s="9">
        <v>2081912</v>
      </c>
      <c r="AU8" s="9">
        <v>2123525</v>
      </c>
      <c r="AV8" s="9">
        <v>2137534</v>
      </c>
      <c r="AW8" s="9">
        <v>2176607</v>
      </c>
      <c r="AX8" s="9">
        <v>2201213</v>
      </c>
      <c r="AY8" s="9">
        <v>2193419</v>
      </c>
      <c r="AZ8" s="9">
        <v>2216019</v>
      </c>
      <c r="BA8" s="9">
        <v>2250099</v>
      </c>
      <c r="BB8" s="9">
        <v>2280664</v>
      </c>
      <c r="BC8" s="9">
        <v>2303794</v>
      </c>
      <c r="BD8" s="9">
        <v>2339706</v>
      </c>
      <c r="BE8" s="9">
        <v>2380627</v>
      </c>
      <c r="BF8" s="9">
        <v>2408768</v>
      </c>
      <c r="BG8" s="9">
        <v>2441880</v>
      </c>
      <c r="BH8" s="9">
        <v>2477095</v>
      </c>
      <c r="BI8" s="9">
        <v>2629856</v>
      </c>
      <c r="BJ8" s="9">
        <v>2675502</v>
      </c>
      <c r="BK8" s="9">
        <v>2728294</v>
      </c>
      <c r="BL8" s="9">
        <v>2784714</v>
      </c>
      <c r="BM8" s="9">
        <v>2811449</v>
      </c>
      <c r="BN8" s="9">
        <v>2840582</v>
      </c>
      <c r="BO8" s="9">
        <v>2869602</v>
      </c>
      <c r="BP8" s="9">
        <v>2914999</v>
      </c>
      <c r="BQ8" s="9">
        <v>2967988</v>
      </c>
      <c r="BR8" s="9">
        <v>2999826</v>
      </c>
      <c r="BS8" s="9">
        <v>3056117</v>
      </c>
      <c r="BT8" s="9">
        <v>3109924</v>
      </c>
      <c r="BU8" s="9">
        <v>3201393</v>
      </c>
      <c r="BV8" s="9">
        <v>3203474</v>
      </c>
      <c r="BW8" s="9">
        <v>3233185</v>
      </c>
      <c r="BX8" s="9">
        <v>3275072</v>
      </c>
      <c r="BY8" s="9">
        <v>3326076</v>
      </c>
      <c r="BZ8" s="9">
        <v>3360521</v>
      </c>
      <c r="CA8" s="270">
        <v>3396945</v>
      </c>
      <c r="CB8" s="270">
        <v>3444471</v>
      </c>
      <c r="CC8" s="9">
        <v>3502543</v>
      </c>
      <c r="CD8" s="9">
        <v>3544315</v>
      </c>
      <c r="CE8" s="9">
        <v>3596634</v>
      </c>
      <c r="CF8" s="9">
        <v>3647631</v>
      </c>
      <c r="CG8" s="9">
        <v>3723699</v>
      </c>
    </row>
    <row r="9" spans="1:88" s="225" customFormat="1" ht="15" customHeight="1" outlineLevel="1">
      <c r="A9" s="226" t="s">
        <v>482</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v>654384</v>
      </c>
      <c r="AB9" s="224">
        <v>668872</v>
      </c>
      <c r="AC9" s="224">
        <v>690514</v>
      </c>
      <c r="AD9" s="224">
        <v>797673</v>
      </c>
      <c r="AE9" s="224">
        <v>824240</v>
      </c>
      <c r="AF9" s="224">
        <v>844052</v>
      </c>
      <c r="AG9" s="224">
        <v>866781</v>
      </c>
      <c r="AH9" s="224">
        <v>891010</v>
      </c>
      <c r="AI9" s="224">
        <v>591360</v>
      </c>
      <c r="AJ9" s="224">
        <v>604141</v>
      </c>
      <c r="AK9" s="224">
        <v>611969</v>
      </c>
      <c r="AL9" s="224">
        <v>623097</v>
      </c>
      <c r="AM9" s="224">
        <v>633998</v>
      </c>
      <c r="AN9" s="224">
        <v>650839</v>
      </c>
      <c r="AO9" s="224">
        <v>660831</v>
      </c>
      <c r="AP9" s="224">
        <v>668862</v>
      </c>
      <c r="AQ9" s="224">
        <v>684316</v>
      </c>
      <c r="AR9" s="224">
        <v>688247</v>
      </c>
      <c r="AS9" s="224">
        <v>707743</v>
      </c>
      <c r="AT9" s="224">
        <v>715358</v>
      </c>
      <c r="AU9" s="224">
        <v>714524</v>
      </c>
      <c r="AV9" s="224">
        <v>724716</v>
      </c>
      <c r="AW9" s="224">
        <v>736469</v>
      </c>
      <c r="AX9" s="224">
        <v>740231</v>
      </c>
      <c r="AY9" s="224">
        <v>749509</v>
      </c>
      <c r="AZ9" s="224">
        <v>759509</v>
      </c>
      <c r="BA9" s="224">
        <v>770299</v>
      </c>
      <c r="BB9" s="224">
        <v>776181</v>
      </c>
      <c r="BC9" s="224">
        <v>783395</v>
      </c>
      <c r="BD9" s="224">
        <v>796640</v>
      </c>
      <c r="BE9" s="224">
        <v>809112</v>
      </c>
      <c r="BF9" s="224">
        <v>818688</v>
      </c>
      <c r="BG9" s="224">
        <v>830767</v>
      </c>
      <c r="BH9" s="224">
        <v>840491</v>
      </c>
      <c r="BI9" s="224">
        <v>850668</v>
      </c>
      <c r="BJ9" s="224">
        <v>857380</v>
      </c>
      <c r="BK9" s="224">
        <v>875674</v>
      </c>
      <c r="BL9" s="224">
        <v>899153</v>
      </c>
      <c r="BM9" s="224">
        <v>895049</v>
      </c>
      <c r="BN9" s="224">
        <v>895426</v>
      </c>
      <c r="BO9" s="224">
        <v>902911</v>
      </c>
      <c r="BP9" s="224">
        <v>915990</v>
      </c>
      <c r="BQ9" s="224">
        <v>931143</v>
      </c>
      <c r="BR9" s="224">
        <v>980712</v>
      </c>
      <c r="BS9" s="224">
        <v>960966</v>
      </c>
      <c r="BT9" s="224">
        <v>976602</v>
      </c>
      <c r="BU9" s="224">
        <v>1021299</v>
      </c>
      <c r="BV9" s="224">
        <v>998628</v>
      </c>
      <c r="BW9" s="224">
        <v>1001659</v>
      </c>
      <c r="BX9" s="224">
        <v>1011444</v>
      </c>
      <c r="BY9" s="224">
        <v>1024115</v>
      </c>
      <c r="BZ9" s="224">
        <v>1031500</v>
      </c>
      <c r="CA9" s="271">
        <v>1038893</v>
      </c>
      <c r="CB9" s="271">
        <v>1048501</v>
      </c>
      <c r="CC9" s="224">
        <v>1058723</v>
      </c>
      <c r="CD9" s="224">
        <v>1064238</v>
      </c>
      <c r="CE9" s="224">
        <v>1071652</v>
      </c>
      <c r="CF9" s="224">
        <v>1073903</v>
      </c>
      <c r="CG9" s="224">
        <v>1085357</v>
      </c>
    </row>
    <row r="10" spans="1:88" s="225" customFormat="1" ht="15" customHeight="1" outlineLevel="1">
      <c r="A10" s="227" t="s">
        <v>483</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v>851282</v>
      </c>
      <c r="AB10" s="228">
        <v>877189</v>
      </c>
      <c r="AC10" s="228">
        <v>915793</v>
      </c>
      <c r="AD10" s="228">
        <v>935413</v>
      </c>
      <c r="AE10" s="228">
        <v>963724</v>
      </c>
      <c r="AF10" s="228">
        <v>1000668</v>
      </c>
      <c r="AG10" s="228">
        <v>1028298</v>
      </c>
      <c r="AH10" s="228">
        <v>1063390</v>
      </c>
      <c r="AI10" s="228">
        <v>1101469</v>
      </c>
      <c r="AJ10" s="228">
        <v>1143083</v>
      </c>
      <c r="AK10" s="228">
        <v>1172151</v>
      </c>
      <c r="AL10" s="228">
        <v>1225605</v>
      </c>
      <c r="AM10" s="228">
        <v>1243970</v>
      </c>
      <c r="AN10" s="228">
        <v>1264052</v>
      </c>
      <c r="AO10" s="228">
        <v>1293852</v>
      </c>
      <c r="AP10" s="228">
        <v>1304222</v>
      </c>
      <c r="AQ10" s="228">
        <v>1315823</v>
      </c>
      <c r="AR10" s="228">
        <v>1325016</v>
      </c>
      <c r="AS10" s="228">
        <v>1352165</v>
      </c>
      <c r="AT10" s="228">
        <v>1366554</v>
      </c>
      <c r="AU10" s="228">
        <v>1409001</v>
      </c>
      <c r="AV10" s="224">
        <v>1412818</v>
      </c>
      <c r="AW10" s="224">
        <v>1440138</v>
      </c>
      <c r="AX10" s="224">
        <v>1460982</v>
      </c>
      <c r="AY10" s="224">
        <v>1443910</v>
      </c>
      <c r="AZ10" s="224">
        <v>1456510</v>
      </c>
      <c r="BA10" s="224">
        <v>1479800</v>
      </c>
      <c r="BB10" s="224">
        <v>1504483</v>
      </c>
      <c r="BC10" s="224">
        <v>1520399</v>
      </c>
      <c r="BD10" s="224">
        <v>1543066</v>
      </c>
      <c r="BE10" s="224">
        <v>1571515</v>
      </c>
      <c r="BF10" s="224">
        <v>1590080</v>
      </c>
      <c r="BG10" s="224">
        <v>1611113</v>
      </c>
      <c r="BH10" s="224">
        <v>1636604</v>
      </c>
      <c r="BI10" s="224">
        <v>1779188</v>
      </c>
      <c r="BJ10" s="224">
        <v>1818122</v>
      </c>
      <c r="BK10" s="224">
        <v>1852620</v>
      </c>
      <c r="BL10" s="224">
        <v>1885561</v>
      </c>
      <c r="BM10" s="224">
        <v>1916400</v>
      </c>
      <c r="BN10" s="224">
        <v>1945156</v>
      </c>
      <c r="BO10" s="224">
        <v>1966691</v>
      </c>
      <c r="BP10" s="224">
        <v>1999009</v>
      </c>
      <c r="BQ10" s="224">
        <v>2036845</v>
      </c>
      <c r="BR10" s="224">
        <v>2019114</v>
      </c>
      <c r="BS10" s="224">
        <v>2095151</v>
      </c>
      <c r="BT10" s="224">
        <v>2133322</v>
      </c>
      <c r="BU10" s="224">
        <v>2180094</v>
      </c>
      <c r="BV10" s="224">
        <v>2204846</v>
      </c>
      <c r="BW10" s="224">
        <v>2231526</v>
      </c>
      <c r="BX10" s="224">
        <v>2263628</v>
      </c>
      <c r="BY10" s="224">
        <v>2301961</v>
      </c>
      <c r="BZ10" s="224">
        <v>2329021</v>
      </c>
      <c r="CA10" s="271">
        <v>2358023</v>
      </c>
      <c r="CB10" s="271">
        <v>2395970</v>
      </c>
      <c r="CC10" s="224">
        <v>2443820</v>
      </c>
      <c r="CD10" s="224">
        <v>2480077</v>
      </c>
      <c r="CE10" s="224">
        <v>2524982</v>
      </c>
      <c r="CF10" s="224">
        <v>2573728</v>
      </c>
      <c r="CG10" s="224">
        <v>2638342</v>
      </c>
    </row>
    <row r="11" spans="1:88" ht="15" customHeight="1">
      <c r="A11" s="3" t="s">
        <v>343</v>
      </c>
      <c r="B11" s="231"/>
      <c r="C11" s="231"/>
      <c r="D11" s="231"/>
      <c r="E11" s="231"/>
      <c r="F11" s="231"/>
      <c r="G11" s="231"/>
      <c r="H11" s="231"/>
      <c r="I11" s="231"/>
      <c r="J11" s="231"/>
      <c r="K11" s="231"/>
      <c r="L11" s="231"/>
      <c r="M11" s="231"/>
      <c r="N11" s="231"/>
      <c r="O11" s="231"/>
      <c r="P11" s="231"/>
      <c r="Q11" s="231"/>
      <c r="R11" s="231"/>
      <c r="S11" s="231">
        <v>362255</v>
      </c>
      <c r="T11" s="231">
        <v>400285</v>
      </c>
      <c r="U11" s="231">
        <v>449792</v>
      </c>
      <c r="V11" s="231">
        <v>490093</v>
      </c>
      <c r="W11" s="231">
        <v>508620</v>
      </c>
      <c r="X11" s="231">
        <v>540546</v>
      </c>
      <c r="Y11" s="231">
        <v>571839</v>
      </c>
      <c r="Z11" s="231">
        <v>591368</v>
      </c>
      <c r="AA11" s="231">
        <v>583755</v>
      </c>
      <c r="AB11" s="231">
        <v>593208</v>
      </c>
      <c r="AC11" s="231">
        <v>593438</v>
      </c>
      <c r="AD11" s="231">
        <v>583031</v>
      </c>
      <c r="AE11" s="231">
        <v>569934</v>
      </c>
      <c r="AF11" s="231">
        <v>566133</v>
      </c>
      <c r="AG11" s="231">
        <v>554563</v>
      </c>
      <c r="AH11" s="231">
        <v>542464</v>
      </c>
      <c r="AI11" s="231">
        <v>524039</v>
      </c>
      <c r="AJ11" s="231">
        <v>514364</v>
      </c>
      <c r="AK11" s="231">
        <v>499840</v>
      </c>
      <c r="AL11" s="231">
        <v>488979</v>
      </c>
      <c r="AM11" s="231">
        <v>470823</v>
      </c>
      <c r="AN11" s="231">
        <v>462467</v>
      </c>
      <c r="AO11" s="231">
        <v>450716</v>
      </c>
      <c r="AP11" s="231">
        <v>435192</v>
      </c>
      <c r="AQ11" s="231">
        <v>414605</v>
      </c>
      <c r="AR11" s="231">
        <v>409801</v>
      </c>
      <c r="AS11" s="231">
        <v>390241</v>
      </c>
      <c r="AT11" s="231">
        <v>368603</v>
      </c>
      <c r="AU11" s="231">
        <v>350077</v>
      </c>
      <c r="AV11" s="231">
        <v>360851</v>
      </c>
      <c r="AW11" s="231">
        <v>346943</v>
      </c>
      <c r="AX11" s="231">
        <v>339285</v>
      </c>
      <c r="AY11" s="231">
        <v>307732</v>
      </c>
      <c r="AZ11" s="231">
        <v>301493</v>
      </c>
      <c r="BA11" s="231">
        <v>293042</v>
      </c>
      <c r="BB11" s="231">
        <v>297223</v>
      </c>
      <c r="BC11" s="231">
        <v>296984</v>
      </c>
      <c r="BD11" s="231">
        <v>298976</v>
      </c>
      <c r="BE11" s="231">
        <v>298419</v>
      </c>
      <c r="BF11" s="231">
        <v>302373</v>
      </c>
      <c r="BG11" s="231">
        <v>303836</v>
      </c>
      <c r="BH11" s="231">
        <v>306633</v>
      </c>
      <c r="BI11" s="231">
        <v>302495</v>
      </c>
      <c r="BJ11" s="231">
        <v>320563</v>
      </c>
      <c r="BK11" s="231">
        <v>317975</v>
      </c>
      <c r="BL11" s="231">
        <v>323530</v>
      </c>
      <c r="BM11" s="231">
        <v>330689</v>
      </c>
      <c r="BN11" s="231">
        <v>333078</v>
      </c>
      <c r="BO11" s="231">
        <v>340962</v>
      </c>
      <c r="BP11" s="231">
        <v>348396</v>
      </c>
      <c r="BQ11" s="231">
        <v>349900</v>
      </c>
      <c r="BR11" s="231">
        <v>377913</v>
      </c>
      <c r="BS11" s="231">
        <v>380201</v>
      </c>
      <c r="BT11" s="231">
        <v>378608</v>
      </c>
      <c r="BU11" s="231">
        <v>380470</v>
      </c>
      <c r="BV11" s="231">
        <v>383919</v>
      </c>
      <c r="BW11" s="231">
        <v>382797</v>
      </c>
      <c r="BX11" s="231">
        <v>383896</v>
      </c>
      <c r="BY11" s="231">
        <v>382500</v>
      </c>
      <c r="BZ11" s="231">
        <v>385099</v>
      </c>
      <c r="CA11" s="272">
        <v>383270</v>
      </c>
      <c r="CB11" s="272">
        <v>394408</v>
      </c>
      <c r="CC11" s="231">
        <v>391262</v>
      </c>
      <c r="CD11" s="231">
        <v>393913</v>
      </c>
      <c r="CE11" s="231">
        <v>393253</v>
      </c>
      <c r="CF11" s="231">
        <v>394084</v>
      </c>
      <c r="CG11" s="231">
        <v>393979</v>
      </c>
    </row>
    <row r="12" spans="1:88" ht="15" customHeight="1">
      <c r="A12" s="221" t="s">
        <v>484</v>
      </c>
      <c r="B12" s="4"/>
      <c r="C12" s="4"/>
      <c r="D12" s="4"/>
      <c r="E12" s="4"/>
      <c r="F12" s="4"/>
      <c r="G12" s="4"/>
      <c r="H12" s="4"/>
      <c r="I12" s="4"/>
      <c r="J12" s="4"/>
      <c r="K12" s="4"/>
      <c r="L12" s="4"/>
      <c r="M12" s="4"/>
      <c r="N12" s="4"/>
      <c r="O12" s="4"/>
      <c r="P12" s="4"/>
      <c r="Q12" s="4"/>
      <c r="R12" s="4"/>
      <c r="S12" s="4">
        <v>33481</v>
      </c>
      <c r="T12" s="4">
        <v>42168</v>
      </c>
      <c r="U12" s="4">
        <v>61309</v>
      </c>
      <c r="V12" s="4">
        <v>82356</v>
      </c>
      <c r="W12" s="4">
        <v>91027</v>
      </c>
      <c r="X12" s="4">
        <v>106813</v>
      </c>
      <c r="Y12" s="4">
        <v>124563</v>
      </c>
      <c r="Z12" s="4">
        <v>141988</v>
      </c>
      <c r="AA12" s="4">
        <v>138655</v>
      </c>
      <c r="AB12" s="4">
        <v>148839</v>
      </c>
      <c r="AC12" s="4">
        <v>151171</v>
      </c>
      <c r="AD12" s="4">
        <v>148869</v>
      </c>
      <c r="AE12" s="4">
        <v>142729</v>
      </c>
      <c r="AF12" s="4">
        <v>145274</v>
      </c>
      <c r="AG12" s="4">
        <v>136328</v>
      </c>
      <c r="AH12" s="4">
        <v>127693</v>
      </c>
      <c r="AI12" s="4">
        <v>117695</v>
      </c>
      <c r="AJ12" s="4">
        <v>114796</v>
      </c>
      <c r="AK12" s="4">
        <v>107531</v>
      </c>
      <c r="AL12" s="4">
        <v>102419</v>
      </c>
      <c r="AM12" s="4">
        <v>94793</v>
      </c>
      <c r="AN12" s="4">
        <v>97011</v>
      </c>
      <c r="AO12" s="4">
        <v>92601</v>
      </c>
      <c r="AP12" s="4">
        <v>87619</v>
      </c>
      <c r="AQ12" s="4">
        <v>82018</v>
      </c>
      <c r="AR12" s="4">
        <v>79460</v>
      </c>
      <c r="AS12" s="4">
        <v>69328</v>
      </c>
      <c r="AT12" s="4">
        <v>64589</v>
      </c>
      <c r="AU12" s="4">
        <v>56703</v>
      </c>
      <c r="AV12" s="4">
        <v>56631</v>
      </c>
      <c r="AW12" s="4">
        <v>48696</v>
      </c>
      <c r="AX12" s="4">
        <v>42845</v>
      </c>
      <c r="AY12" s="4">
        <v>40468</v>
      </c>
      <c r="AZ12" s="4">
        <v>40918</v>
      </c>
      <c r="BA12" s="4">
        <v>35738</v>
      </c>
      <c r="BB12" s="4">
        <v>34240</v>
      </c>
      <c r="BC12" s="4">
        <v>30660</v>
      </c>
      <c r="BD12" s="4">
        <v>28643</v>
      </c>
      <c r="BE12" s="4">
        <v>24243</v>
      </c>
      <c r="BF12" s="4">
        <v>22775</v>
      </c>
      <c r="BG12" s="4">
        <v>21712</v>
      </c>
      <c r="BH12" s="4">
        <v>22326</v>
      </c>
      <c r="BI12" s="4">
        <v>17212</v>
      </c>
      <c r="BJ12" s="4">
        <v>18403</v>
      </c>
      <c r="BK12" s="4">
        <v>17068</v>
      </c>
      <c r="BL12" s="4">
        <v>17283</v>
      </c>
      <c r="BM12" s="4">
        <v>15364</v>
      </c>
      <c r="BN12" s="4">
        <v>16830</v>
      </c>
      <c r="BO12" s="4">
        <v>17578</v>
      </c>
      <c r="BP12" s="4">
        <v>16521</v>
      </c>
      <c r="BQ12" s="4">
        <v>14970</v>
      </c>
      <c r="BR12" s="4">
        <v>15418</v>
      </c>
      <c r="BS12" s="4">
        <v>14999</v>
      </c>
      <c r="BT12" s="4">
        <v>13613</v>
      </c>
      <c r="BU12" s="4">
        <v>14605</v>
      </c>
      <c r="BV12" s="4">
        <v>15622</v>
      </c>
      <c r="BW12" s="4">
        <v>15793</v>
      </c>
      <c r="BX12" s="4">
        <v>14447</v>
      </c>
      <c r="BY12" s="4">
        <v>12308</v>
      </c>
      <c r="BZ12" s="4">
        <v>13917</v>
      </c>
      <c r="CA12" s="266">
        <v>13499</v>
      </c>
      <c r="CB12" s="266">
        <v>24199</v>
      </c>
      <c r="CC12" s="4">
        <v>23241</v>
      </c>
      <c r="CD12" s="347">
        <v>24166</v>
      </c>
      <c r="CE12" s="347">
        <v>23881</v>
      </c>
      <c r="CF12" s="347">
        <v>23094</v>
      </c>
      <c r="CG12" s="9">
        <v>23337</v>
      </c>
    </row>
    <row r="13" spans="1:88" ht="15" customHeight="1">
      <c r="A13" s="221" t="s">
        <v>485</v>
      </c>
      <c r="B13" s="4"/>
      <c r="C13" s="4"/>
      <c r="D13" s="4"/>
      <c r="E13" s="4"/>
      <c r="F13" s="4"/>
      <c r="G13" s="4"/>
      <c r="H13" s="4"/>
      <c r="I13" s="4"/>
      <c r="J13" s="4"/>
      <c r="K13" s="4"/>
      <c r="L13" s="4"/>
      <c r="M13" s="4"/>
      <c r="N13" s="4"/>
      <c r="O13" s="4"/>
      <c r="P13" s="4"/>
      <c r="Q13" s="4"/>
      <c r="R13" s="4"/>
      <c r="S13" s="4">
        <v>328774</v>
      </c>
      <c r="T13" s="4">
        <v>358117</v>
      </c>
      <c r="U13" s="4">
        <v>388483</v>
      </c>
      <c r="V13" s="4">
        <v>407737</v>
      </c>
      <c r="W13" s="4">
        <v>417593</v>
      </c>
      <c r="X13" s="4">
        <v>433733</v>
      </c>
      <c r="Y13" s="4">
        <v>447276</v>
      </c>
      <c r="Z13" s="4">
        <v>449380</v>
      </c>
      <c r="AA13" s="4">
        <v>445100</v>
      </c>
      <c r="AB13" s="4">
        <v>444369</v>
      </c>
      <c r="AC13" s="4">
        <v>442267</v>
      </c>
      <c r="AD13" s="4">
        <v>434162</v>
      </c>
      <c r="AE13" s="4">
        <v>427205</v>
      </c>
      <c r="AF13" s="4">
        <v>420859</v>
      </c>
      <c r="AG13" s="4">
        <v>418235</v>
      </c>
      <c r="AH13" s="4">
        <v>414771</v>
      </c>
      <c r="AI13" s="4">
        <v>406344</v>
      </c>
      <c r="AJ13" s="4">
        <v>399568</v>
      </c>
      <c r="AK13" s="4">
        <v>392309</v>
      </c>
      <c r="AL13" s="4">
        <v>386560</v>
      </c>
      <c r="AM13" s="4">
        <v>376030</v>
      </c>
      <c r="AN13" s="4">
        <v>365456</v>
      </c>
      <c r="AO13" s="4">
        <v>358115</v>
      </c>
      <c r="AP13" s="4">
        <v>347573</v>
      </c>
      <c r="AQ13" s="4">
        <v>332587</v>
      </c>
      <c r="AR13" s="4">
        <v>330341</v>
      </c>
      <c r="AS13" s="4">
        <v>320913</v>
      </c>
      <c r="AT13" s="4">
        <v>304014</v>
      </c>
      <c r="AU13" s="4">
        <v>293374</v>
      </c>
      <c r="AV13" s="4">
        <v>304220</v>
      </c>
      <c r="AW13" s="4">
        <v>298247</v>
      </c>
      <c r="AX13" s="4">
        <v>296440</v>
      </c>
      <c r="AY13" s="4">
        <v>267264</v>
      </c>
      <c r="AZ13" s="4">
        <v>260575</v>
      </c>
      <c r="BA13" s="4">
        <v>257304</v>
      </c>
      <c r="BB13" s="4">
        <v>262983</v>
      </c>
      <c r="BC13" s="4">
        <v>266324</v>
      </c>
      <c r="BD13" s="4">
        <v>270333</v>
      </c>
      <c r="BE13" s="4">
        <v>274176</v>
      </c>
      <c r="BF13" s="4">
        <v>279598</v>
      </c>
      <c r="BG13" s="4">
        <v>282124</v>
      </c>
      <c r="BH13" s="4">
        <v>284307</v>
      </c>
      <c r="BI13" s="4">
        <v>285283</v>
      </c>
      <c r="BJ13" s="4">
        <v>302160</v>
      </c>
      <c r="BK13" s="4">
        <v>300907</v>
      </c>
      <c r="BL13" s="4">
        <v>306247</v>
      </c>
      <c r="BM13" s="4">
        <v>315325</v>
      </c>
      <c r="BN13" s="4">
        <v>316248</v>
      </c>
      <c r="BO13" s="4">
        <v>323384</v>
      </c>
      <c r="BP13" s="4">
        <v>331875</v>
      </c>
      <c r="BQ13" s="4">
        <v>334930</v>
      </c>
      <c r="BR13" s="4">
        <v>362495</v>
      </c>
      <c r="BS13" s="4">
        <v>365202</v>
      </c>
      <c r="BT13" s="4">
        <v>364995</v>
      </c>
      <c r="BU13" s="4">
        <v>365865</v>
      </c>
      <c r="BV13" s="4">
        <v>368297</v>
      </c>
      <c r="BW13" s="4">
        <v>367004</v>
      </c>
      <c r="BX13" s="4">
        <v>369449</v>
      </c>
      <c r="BY13" s="4">
        <v>370192</v>
      </c>
      <c r="BZ13" s="4">
        <v>371182</v>
      </c>
      <c r="CA13" s="266">
        <v>369771</v>
      </c>
      <c r="CB13" s="266">
        <v>370209</v>
      </c>
      <c r="CC13" s="4">
        <v>368021</v>
      </c>
      <c r="CD13" s="4">
        <v>369747</v>
      </c>
      <c r="CE13" s="4">
        <v>369372</v>
      </c>
      <c r="CF13" s="4">
        <v>370990</v>
      </c>
      <c r="CG13" s="4">
        <v>370642</v>
      </c>
    </row>
    <row r="14" spans="1:88" ht="15" customHeight="1" thickBot="1">
      <c r="A14" s="3" t="s">
        <v>342</v>
      </c>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v>339634</v>
      </c>
      <c r="AJ14" s="231">
        <v>355854</v>
      </c>
      <c r="AK14" s="231">
        <v>390439</v>
      </c>
      <c r="AL14" s="231">
        <v>397038</v>
      </c>
      <c r="AM14" s="231">
        <v>416039</v>
      </c>
      <c r="AN14" s="231">
        <v>438866</v>
      </c>
      <c r="AO14" s="231">
        <v>457493</v>
      </c>
      <c r="AP14" s="231">
        <v>480107</v>
      </c>
      <c r="AQ14" s="231">
        <v>503647</v>
      </c>
      <c r="AR14" s="231">
        <v>530892</v>
      </c>
      <c r="AS14" s="231">
        <v>554070</v>
      </c>
      <c r="AT14" s="231">
        <v>575376</v>
      </c>
      <c r="AU14" s="231">
        <v>606683</v>
      </c>
      <c r="AV14" s="231">
        <v>647894</v>
      </c>
      <c r="AW14" s="231">
        <v>670389</v>
      </c>
      <c r="AX14" s="231">
        <v>707598</v>
      </c>
      <c r="AY14" s="231">
        <v>746803</v>
      </c>
      <c r="AZ14" s="231">
        <v>788953</v>
      </c>
      <c r="BA14" s="231">
        <v>828780</v>
      </c>
      <c r="BB14" s="231">
        <v>881540</v>
      </c>
      <c r="BC14" s="231">
        <v>930806</v>
      </c>
      <c r="BD14" s="231">
        <v>974719</v>
      </c>
      <c r="BE14" s="231">
        <v>1012434</v>
      </c>
      <c r="BF14" s="231">
        <v>1059281</v>
      </c>
      <c r="BG14" s="231">
        <v>1112082</v>
      </c>
      <c r="BH14" s="231">
        <v>1154738</v>
      </c>
      <c r="BI14" s="231">
        <v>1206513</v>
      </c>
      <c r="BJ14" s="231">
        <v>1295598</v>
      </c>
      <c r="BK14" s="231">
        <v>1353232</v>
      </c>
      <c r="BL14" s="231">
        <v>1458224</v>
      </c>
      <c r="BM14" s="231">
        <v>1574788</v>
      </c>
      <c r="BN14" s="231">
        <v>1630749</v>
      </c>
      <c r="BO14" s="231">
        <v>1792432</v>
      </c>
      <c r="BP14" s="231">
        <v>1990167</v>
      </c>
      <c r="BQ14" s="231">
        <v>2176011</v>
      </c>
      <c r="BR14" s="231">
        <v>2350336</v>
      </c>
      <c r="BS14" s="231">
        <v>2492123</v>
      </c>
      <c r="BT14" s="231">
        <v>2657185</v>
      </c>
      <c r="BU14" s="231">
        <v>2852565</v>
      </c>
      <c r="BV14" s="231">
        <v>3056326</v>
      </c>
      <c r="BW14" s="231">
        <v>3249528</v>
      </c>
      <c r="BX14" s="231">
        <v>3411242</v>
      </c>
      <c r="BY14" s="231">
        <v>3593307</v>
      </c>
      <c r="BZ14" s="231">
        <v>3683536</v>
      </c>
      <c r="CA14" s="272">
        <v>3785067</v>
      </c>
      <c r="CB14" s="272">
        <v>3871056</v>
      </c>
      <c r="CC14" s="231">
        <v>3984713</v>
      </c>
      <c r="CD14" s="346">
        <v>4073487</v>
      </c>
      <c r="CE14" s="346">
        <v>4179852</v>
      </c>
      <c r="CF14" s="346">
        <v>4276911</v>
      </c>
      <c r="CG14" s="346">
        <v>4367068</v>
      </c>
    </row>
    <row r="15" spans="1:88" s="11" customFormat="1" ht="15" customHeight="1" thickTop="1">
      <c r="A15" s="236" t="s">
        <v>341</v>
      </c>
      <c r="B15" s="237"/>
      <c r="C15" s="237"/>
      <c r="D15" s="237"/>
      <c r="E15" s="237"/>
      <c r="F15" s="237"/>
      <c r="G15" s="237"/>
      <c r="H15" s="237"/>
      <c r="I15" s="237"/>
      <c r="J15" s="237"/>
      <c r="K15" s="237"/>
      <c r="L15" s="237"/>
      <c r="M15" s="237"/>
      <c r="N15" s="237"/>
      <c r="O15" s="237"/>
      <c r="P15" s="237"/>
      <c r="Q15" s="237"/>
      <c r="R15" s="237">
        <v>5147670</v>
      </c>
      <c r="S15" s="237">
        <v>5031340</v>
      </c>
      <c r="T15" s="237">
        <v>5083544</v>
      </c>
      <c r="U15" s="237">
        <v>5154289</v>
      </c>
      <c r="V15" s="237">
        <v>5147432</v>
      </c>
      <c r="W15" s="237">
        <v>5154570</v>
      </c>
      <c r="X15" s="237">
        <v>5224416</v>
      </c>
      <c r="Y15" s="237">
        <v>5273313</v>
      </c>
      <c r="Z15" s="237">
        <v>5412551</v>
      </c>
      <c r="AA15" s="237">
        <v>5377188</v>
      </c>
      <c r="AB15" s="237">
        <v>5473757</v>
      </c>
      <c r="AC15" s="237">
        <v>5499790</v>
      </c>
      <c r="AD15" s="237">
        <v>5607667</v>
      </c>
      <c r="AE15" s="237">
        <v>5584665</v>
      </c>
      <c r="AF15" s="237">
        <v>5634654</v>
      </c>
      <c r="AG15" s="237">
        <v>5568239</v>
      </c>
      <c r="AH15" s="237">
        <v>5667634</v>
      </c>
      <c r="AI15" s="237">
        <v>5678815</v>
      </c>
      <c r="AJ15" s="237">
        <v>5749650</v>
      </c>
      <c r="AK15" s="237">
        <v>5771071</v>
      </c>
      <c r="AL15" s="237">
        <v>5752739</v>
      </c>
      <c r="AM15" s="237">
        <v>5767729</v>
      </c>
      <c r="AN15" s="237">
        <v>5789463</v>
      </c>
      <c r="AO15" s="237">
        <v>5820829</v>
      </c>
      <c r="AP15" s="237">
        <v>5770638</v>
      </c>
      <c r="AQ15" s="237">
        <v>5732469</v>
      </c>
      <c r="AR15" s="237">
        <v>5763977</v>
      </c>
      <c r="AS15" s="237">
        <v>5765765</v>
      </c>
      <c r="AT15" s="237">
        <v>5736259</v>
      </c>
      <c r="AU15" s="237">
        <v>5758951</v>
      </c>
      <c r="AV15" s="237">
        <v>5880330</v>
      </c>
      <c r="AW15" s="237">
        <v>5892448</v>
      </c>
      <c r="AX15" s="237">
        <v>5881728</v>
      </c>
      <c r="AY15" s="237">
        <v>5900782</v>
      </c>
      <c r="AZ15" s="237">
        <v>5971752</v>
      </c>
      <c r="BA15" s="237">
        <v>6020694</v>
      </c>
      <c r="BB15" s="237">
        <v>6056957</v>
      </c>
      <c r="BC15" s="237">
        <v>6120535</v>
      </c>
      <c r="BD15" s="237">
        <v>6238772</v>
      </c>
      <c r="BE15" s="237">
        <v>6282346</v>
      </c>
      <c r="BF15" s="237">
        <v>6329068</v>
      </c>
      <c r="BG15" s="237">
        <v>6418948</v>
      </c>
      <c r="BH15" s="237">
        <v>6545636</v>
      </c>
      <c r="BI15" s="237">
        <v>6669317</v>
      </c>
      <c r="BJ15" s="237">
        <v>6737414</v>
      </c>
      <c r="BK15" s="237">
        <v>6738457</v>
      </c>
      <c r="BL15" s="237">
        <v>6964436</v>
      </c>
      <c r="BM15" s="237">
        <v>7139486</v>
      </c>
      <c r="BN15" s="237">
        <v>7180831</v>
      </c>
      <c r="BO15" s="237">
        <v>7365441</v>
      </c>
      <c r="BP15" s="237">
        <v>7638611</v>
      </c>
      <c r="BQ15" s="237">
        <v>7899776</v>
      </c>
      <c r="BR15" s="237">
        <v>8108534</v>
      </c>
      <c r="BS15" s="237">
        <v>8346564</v>
      </c>
      <c r="BT15" s="237">
        <v>8617558</v>
      </c>
      <c r="BU15" s="237">
        <v>8885165</v>
      </c>
      <c r="BV15" s="237">
        <v>9057782</v>
      </c>
      <c r="BW15" s="237">
        <v>9292295</v>
      </c>
      <c r="BX15" s="237">
        <v>9532420</v>
      </c>
      <c r="BY15" s="237">
        <v>9733587</v>
      </c>
      <c r="BZ15" s="237">
        <v>9848149</v>
      </c>
      <c r="CA15" s="273">
        <v>9995748</v>
      </c>
      <c r="CB15" s="273">
        <v>10145572</v>
      </c>
      <c r="CC15" s="237">
        <v>10295164</v>
      </c>
      <c r="CD15" s="237">
        <v>10418806</v>
      </c>
      <c r="CE15" s="237">
        <v>10561301</v>
      </c>
      <c r="CF15" s="237">
        <v>10732236</v>
      </c>
      <c r="CG15" s="237">
        <v>10844594</v>
      </c>
    </row>
    <row r="16" spans="1:88" ht="15" customHeight="1">
      <c r="A16" s="155" t="s">
        <v>486</v>
      </c>
      <c r="B16" s="4"/>
      <c r="C16" s="4"/>
      <c r="D16" s="4"/>
      <c r="E16" s="4"/>
      <c r="F16" s="4"/>
      <c r="G16" s="4"/>
      <c r="H16" s="4"/>
      <c r="I16" s="4"/>
      <c r="J16" s="4"/>
      <c r="K16" s="4"/>
      <c r="L16" s="4"/>
      <c r="M16" s="4"/>
      <c r="N16" s="4"/>
      <c r="O16" s="4"/>
      <c r="P16" s="4"/>
      <c r="Q16" s="4"/>
      <c r="R16" s="4">
        <v>3551074</v>
      </c>
      <c r="S16" s="4">
        <v>3417869</v>
      </c>
      <c r="T16" s="4">
        <v>3421656</v>
      </c>
      <c r="U16" s="4">
        <v>3432181</v>
      </c>
      <c r="V16" s="4">
        <v>3390355</v>
      </c>
      <c r="W16" s="4">
        <v>3369141</v>
      </c>
      <c r="X16" s="4">
        <v>3398501</v>
      </c>
      <c r="Y16" s="4">
        <v>3396961</v>
      </c>
      <c r="Z16" s="4">
        <v>3505617</v>
      </c>
      <c r="AA16" s="4">
        <v>3426422</v>
      </c>
      <c r="AB16" s="4">
        <v>3483327</v>
      </c>
      <c r="AC16" s="4">
        <v>3451216</v>
      </c>
      <c r="AD16" s="4">
        <v>3440419</v>
      </c>
      <c r="AE16" s="4">
        <v>3369496</v>
      </c>
      <c r="AF16" s="4">
        <v>3369075</v>
      </c>
      <c r="AG16" s="4">
        <v>3254925</v>
      </c>
      <c r="AH16" s="4">
        <v>3298463</v>
      </c>
      <c r="AI16" s="4">
        <v>3240008</v>
      </c>
      <c r="AJ16" s="4">
        <v>3247004</v>
      </c>
      <c r="AK16" s="4">
        <v>3204203</v>
      </c>
      <c r="AL16" s="4">
        <v>3120439</v>
      </c>
      <c r="AM16" s="4">
        <v>3097692</v>
      </c>
      <c r="AN16" s="4">
        <v>3070250</v>
      </c>
      <c r="AO16" s="4">
        <v>3050538</v>
      </c>
      <c r="AP16" s="4">
        <v>2969874</v>
      </c>
      <c r="AQ16" s="4">
        <v>2896096</v>
      </c>
      <c r="AR16" s="4">
        <v>2889481</v>
      </c>
      <c r="AS16" s="4">
        <v>2830874</v>
      </c>
      <c r="AT16" s="4">
        <v>2774957</v>
      </c>
      <c r="AU16" s="4">
        <v>2735369</v>
      </c>
      <c r="AV16" s="4">
        <v>2790682</v>
      </c>
      <c r="AW16" s="4">
        <v>2747205</v>
      </c>
      <c r="AX16" s="4">
        <v>2676477</v>
      </c>
      <c r="AY16" s="4">
        <v>2693296</v>
      </c>
      <c r="AZ16" s="4">
        <v>2706205</v>
      </c>
      <c r="BA16" s="4">
        <v>2684511</v>
      </c>
      <c r="BB16" s="4">
        <v>2631770</v>
      </c>
      <c r="BC16" s="4">
        <v>2619611</v>
      </c>
      <c r="BD16" s="4">
        <v>2654014</v>
      </c>
      <c r="BE16" s="4">
        <v>2615109</v>
      </c>
      <c r="BF16" s="4">
        <v>2581421</v>
      </c>
      <c r="BG16" s="4">
        <v>2582862</v>
      </c>
      <c r="BH16" s="4">
        <v>2629496</v>
      </c>
      <c r="BI16" s="4">
        <v>2547665</v>
      </c>
      <c r="BJ16" s="4">
        <v>2464154</v>
      </c>
      <c r="BK16" s="4">
        <v>2356024</v>
      </c>
      <c r="BL16" s="4">
        <v>2415251</v>
      </c>
      <c r="BM16" s="4">
        <v>2437924</v>
      </c>
      <c r="BN16" s="4">
        <v>2393192</v>
      </c>
      <c r="BO16" s="4">
        <v>2379954</v>
      </c>
      <c r="BP16" s="4">
        <v>2401567</v>
      </c>
      <c r="BQ16" s="4">
        <v>2420443</v>
      </c>
      <c r="BR16" s="4">
        <v>2395877</v>
      </c>
      <c r="BS16" s="4">
        <v>2433122</v>
      </c>
      <c r="BT16" s="4">
        <v>2485454</v>
      </c>
      <c r="BU16" s="4">
        <v>2465342</v>
      </c>
      <c r="BV16" s="4">
        <v>2429685</v>
      </c>
      <c r="BW16" s="4">
        <v>2442579</v>
      </c>
      <c r="BX16" s="4">
        <v>2476657</v>
      </c>
      <c r="BY16" s="4">
        <v>2444005</v>
      </c>
      <c r="BZ16" s="4">
        <v>2432910</v>
      </c>
      <c r="CA16" s="266">
        <v>2443994</v>
      </c>
      <c r="CB16" s="266">
        <v>2459836</v>
      </c>
      <c r="CC16" s="4">
        <v>2439887</v>
      </c>
      <c r="CD16" s="4">
        <v>2431257</v>
      </c>
      <c r="CE16" s="4">
        <v>2415443</v>
      </c>
      <c r="CF16" s="4">
        <v>2436704</v>
      </c>
      <c r="CG16" s="4">
        <v>2383185</v>
      </c>
    </row>
    <row r="17" spans="1:85" ht="15" customHeight="1">
      <c r="A17" s="155" t="s">
        <v>487</v>
      </c>
      <c r="B17" s="4"/>
      <c r="C17" s="4"/>
      <c r="D17" s="4"/>
      <c r="E17" s="4"/>
      <c r="F17" s="4"/>
      <c r="G17" s="4"/>
      <c r="H17" s="4"/>
      <c r="I17" s="4"/>
      <c r="J17" s="4"/>
      <c r="K17" s="4"/>
      <c r="L17" s="4"/>
      <c r="M17" s="4"/>
      <c r="N17" s="4"/>
      <c r="O17" s="4"/>
      <c r="P17" s="4"/>
      <c r="Q17" s="4"/>
      <c r="R17" s="4">
        <v>1596596</v>
      </c>
      <c r="S17" s="4">
        <v>1613471</v>
      </c>
      <c r="T17" s="4">
        <v>1661888</v>
      </c>
      <c r="U17" s="4">
        <v>1722108</v>
      </c>
      <c r="V17" s="4">
        <v>1757077</v>
      </c>
      <c r="W17" s="4">
        <v>1785429</v>
      </c>
      <c r="X17" s="4">
        <v>1825915</v>
      </c>
      <c r="Y17" s="4">
        <v>1876352</v>
      </c>
      <c r="Z17" s="4">
        <v>1906934</v>
      </c>
      <c r="AA17" s="4">
        <v>1950766</v>
      </c>
      <c r="AB17" s="4">
        <v>1990430</v>
      </c>
      <c r="AC17" s="4">
        <v>2048574</v>
      </c>
      <c r="AD17" s="4">
        <v>2167248</v>
      </c>
      <c r="AE17" s="4">
        <v>2215169</v>
      </c>
      <c r="AF17" s="4">
        <v>2265579</v>
      </c>
      <c r="AG17" s="4">
        <v>2313314</v>
      </c>
      <c r="AH17" s="4">
        <v>2369171</v>
      </c>
      <c r="AI17" s="4">
        <v>2438807</v>
      </c>
      <c r="AJ17" s="4">
        <v>2502646</v>
      </c>
      <c r="AK17" s="4">
        <v>2566868</v>
      </c>
      <c r="AL17" s="4">
        <v>2632300</v>
      </c>
      <c r="AM17" s="4">
        <v>2670037</v>
      </c>
      <c r="AN17" s="4">
        <v>2719213</v>
      </c>
      <c r="AO17" s="4">
        <v>2770291</v>
      </c>
      <c r="AP17" s="4">
        <v>2800764</v>
      </c>
      <c r="AQ17" s="4">
        <v>2836373</v>
      </c>
      <c r="AR17" s="4">
        <v>2874496</v>
      </c>
      <c r="AS17" s="4">
        <v>2934891</v>
      </c>
      <c r="AT17" s="4">
        <v>2961302</v>
      </c>
      <c r="AU17" s="4">
        <v>3023582</v>
      </c>
      <c r="AV17" s="4">
        <v>3089648</v>
      </c>
      <c r="AW17" s="4">
        <v>3145243</v>
      </c>
      <c r="AX17" s="4">
        <v>3205251</v>
      </c>
      <c r="AY17" s="4">
        <v>3207486</v>
      </c>
      <c r="AZ17" s="4">
        <v>3265547</v>
      </c>
      <c r="BA17" s="4">
        <v>3336183</v>
      </c>
      <c r="BB17" s="4">
        <v>3425187</v>
      </c>
      <c r="BC17" s="4">
        <v>3500924</v>
      </c>
      <c r="BD17" s="4">
        <v>3584758</v>
      </c>
      <c r="BE17" s="4">
        <v>3667237</v>
      </c>
      <c r="BF17" s="4">
        <v>3747647</v>
      </c>
      <c r="BG17" s="4">
        <v>3836086</v>
      </c>
      <c r="BH17" s="4">
        <v>3916140</v>
      </c>
      <c r="BI17" s="4">
        <v>4121652</v>
      </c>
      <c r="BJ17" s="4">
        <v>4273260</v>
      </c>
      <c r="BK17" s="4">
        <v>4382433</v>
      </c>
      <c r="BL17" s="4">
        <v>4549185</v>
      </c>
      <c r="BM17" s="4">
        <v>4701562</v>
      </c>
      <c r="BN17" s="4">
        <v>4787639</v>
      </c>
      <c r="BO17" s="4">
        <v>4985487</v>
      </c>
      <c r="BP17" s="4">
        <v>5237044</v>
      </c>
      <c r="BQ17" s="4">
        <v>5479333</v>
      </c>
      <c r="BR17" s="4">
        <v>5712657</v>
      </c>
      <c r="BS17" s="4">
        <v>5913442</v>
      </c>
      <c r="BT17" s="4">
        <v>6132104</v>
      </c>
      <c r="BU17" s="4">
        <v>6419823</v>
      </c>
      <c r="BV17" s="4">
        <v>6628097</v>
      </c>
      <c r="BW17" s="4">
        <v>6849716</v>
      </c>
      <c r="BX17" s="4">
        <v>7055763</v>
      </c>
      <c r="BY17" s="4">
        <v>7289582</v>
      </c>
      <c r="BZ17" s="4">
        <v>7415239</v>
      </c>
      <c r="CA17" s="266">
        <v>7551754</v>
      </c>
      <c r="CB17" s="266">
        <v>7685736</v>
      </c>
      <c r="CC17" s="4">
        <v>7855277</v>
      </c>
      <c r="CD17" s="4">
        <v>7987549</v>
      </c>
      <c r="CE17" s="4">
        <v>8145858</v>
      </c>
      <c r="CF17" s="4">
        <v>8295532</v>
      </c>
      <c r="CG17" s="4">
        <v>8461409</v>
      </c>
    </row>
    <row r="18" spans="1:85" ht="15" customHeight="1" outlineLevel="1">
      <c r="A18" s="222" t="s">
        <v>488</v>
      </c>
      <c r="B18" s="223"/>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v>757507</v>
      </c>
      <c r="AB18" s="223">
        <v>773404</v>
      </c>
      <c r="AC18" s="223">
        <v>796879</v>
      </c>
      <c r="AD18" s="223">
        <v>907151</v>
      </c>
      <c r="AE18" s="223">
        <v>934683</v>
      </c>
      <c r="AF18" s="223">
        <v>953802</v>
      </c>
      <c r="AG18" s="223">
        <v>976645</v>
      </c>
      <c r="AH18" s="223">
        <v>1005384</v>
      </c>
      <c r="AI18" s="223">
        <v>1046339</v>
      </c>
      <c r="AJ18" s="223">
        <v>1075549</v>
      </c>
      <c r="AK18" s="223">
        <v>1118535</v>
      </c>
      <c r="AL18" s="223">
        <v>1140007</v>
      </c>
      <c r="AM18" s="223">
        <v>1170442</v>
      </c>
      <c r="AN18" s="223">
        <v>1208652</v>
      </c>
      <c r="AO18" s="223">
        <v>1238286</v>
      </c>
      <c r="AP18" s="223">
        <v>1268305</v>
      </c>
      <c r="AQ18" s="223">
        <v>1305544</v>
      </c>
      <c r="AR18" s="223">
        <v>1342937</v>
      </c>
      <c r="AS18" s="223">
        <v>1380758</v>
      </c>
      <c r="AT18" s="223">
        <v>1412511</v>
      </c>
      <c r="AU18" s="223">
        <v>1439186</v>
      </c>
      <c r="AV18" s="223">
        <v>1499769</v>
      </c>
      <c r="AW18" s="223">
        <v>1537370</v>
      </c>
      <c r="AX18" s="223">
        <v>1586621</v>
      </c>
      <c r="AY18" s="223">
        <v>1622765</v>
      </c>
      <c r="AZ18" s="223">
        <v>1671911</v>
      </c>
      <c r="BA18" s="223">
        <v>1722099</v>
      </c>
      <c r="BB18" s="223">
        <v>1789135</v>
      </c>
      <c r="BC18" s="223">
        <v>1849813</v>
      </c>
      <c r="BD18" s="223">
        <v>1908997</v>
      </c>
      <c r="BE18" s="223">
        <v>1962288</v>
      </c>
      <c r="BF18" s="223">
        <v>2023038</v>
      </c>
      <c r="BG18" s="223">
        <v>2090857</v>
      </c>
      <c r="BH18" s="223">
        <v>2146414</v>
      </c>
      <c r="BI18" s="223">
        <v>2209474</v>
      </c>
      <c r="BJ18" s="223">
        <v>2320105</v>
      </c>
      <c r="BK18" s="223">
        <v>2393592</v>
      </c>
      <c r="BL18" s="223">
        <v>2522291</v>
      </c>
      <c r="BM18" s="223">
        <v>2638612</v>
      </c>
      <c r="BN18" s="223">
        <v>2700042</v>
      </c>
      <c r="BO18" s="223">
        <v>2874722</v>
      </c>
      <c r="BP18" s="223">
        <v>3089682</v>
      </c>
      <c r="BQ18" s="223">
        <v>3291828</v>
      </c>
      <c r="BR18" s="223">
        <v>3503958</v>
      </c>
      <c r="BS18" s="223">
        <v>3660692</v>
      </c>
      <c r="BT18" s="223">
        <v>3840689</v>
      </c>
      <c r="BU18" s="223">
        <v>4081485</v>
      </c>
      <c r="BV18" s="223">
        <v>4266823</v>
      </c>
      <c r="BW18" s="223">
        <v>4463295</v>
      </c>
      <c r="BX18" s="223">
        <v>4636959</v>
      </c>
      <c r="BY18" s="223">
        <v>4832307</v>
      </c>
      <c r="BZ18" s="223">
        <v>4931438</v>
      </c>
      <c r="CA18" s="274">
        <v>5040663</v>
      </c>
      <c r="CB18" s="274">
        <v>5136133</v>
      </c>
      <c r="CC18" s="223">
        <v>5258502</v>
      </c>
      <c r="CD18" s="223">
        <v>5353776</v>
      </c>
      <c r="CE18" s="223">
        <v>5469114</v>
      </c>
      <c r="CF18" s="223">
        <v>5570353</v>
      </c>
      <c r="CG18" s="223">
        <v>5672919</v>
      </c>
    </row>
    <row r="19" spans="1:85" ht="15" customHeight="1" outlineLevel="1">
      <c r="A19" s="222" t="s">
        <v>489</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v>1193259</v>
      </c>
      <c r="AB19" s="223">
        <v>1217026</v>
      </c>
      <c r="AC19" s="223">
        <v>1251695</v>
      </c>
      <c r="AD19" s="223">
        <v>1260097</v>
      </c>
      <c r="AE19" s="223">
        <v>1280486</v>
      </c>
      <c r="AF19" s="223">
        <v>1311777</v>
      </c>
      <c r="AG19" s="223">
        <v>1336669</v>
      </c>
      <c r="AH19" s="223">
        <v>1363787</v>
      </c>
      <c r="AI19" s="223">
        <v>1392468</v>
      </c>
      <c r="AJ19" s="223">
        <v>1427097</v>
      </c>
      <c r="AK19" s="223">
        <v>1448333</v>
      </c>
      <c r="AL19" s="223">
        <v>1492293</v>
      </c>
      <c r="AM19" s="223">
        <v>1499595</v>
      </c>
      <c r="AN19" s="223">
        <v>1510561</v>
      </c>
      <c r="AO19" s="223">
        <v>1532005</v>
      </c>
      <c r="AP19" s="223">
        <v>1532459</v>
      </c>
      <c r="AQ19" s="223">
        <v>1530829</v>
      </c>
      <c r="AR19" s="223">
        <v>1531559</v>
      </c>
      <c r="AS19" s="223">
        <v>1554133</v>
      </c>
      <c r="AT19" s="223">
        <v>1548791</v>
      </c>
      <c r="AU19" s="223">
        <v>1584396</v>
      </c>
      <c r="AV19" s="223">
        <v>1589879</v>
      </c>
      <c r="AW19" s="223">
        <v>1607873</v>
      </c>
      <c r="AX19" s="223">
        <v>1618630</v>
      </c>
      <c r="AY19" s="223">
        <v>1584721</v>
      </c>
      <c r="AZ19" s="223">
        <v>1593636</v>
      </c>
      <c r="BA19" s="223">
        <v>1614084</v>
      </c>
      <c r="BB19" s="223">
        <v>1636052</v>
      </c>
      <c r="BC19" s="223">
        <v>1651111</v>
      </c>
      <c r="BD19" s="223">
        <v>1675761</v>
      </c>
      <c r="BE19" s="223">
        <v>1704949</v>
      </c>
      <c r="BF19" s="223">
        <v>1724609</v>
      </c>
      <c r="BG19" s="223">
        <v>1745229</v>
      </c>
      <c r="BH19" s="223">
        <v>1769726</v>
      </c>
      <c r="BI19" s="223">
        <v>1912178</v>
      </c>
      <c r="BJ19" s="223">
        <v>1953155</v>
      </c>
      <c r="BK19" s="223">
        <v>1988841</v>
      </c>
      <c r="BL19" s="223">
        <v>2026894</v>
      </c>
      <c r="BM19" s="223">
        <v>2062950</v>
      </c>
      <c r="BN19" s="223">
        <v>2087597</v>
      </c>
      <c r="BO19" s="223">
        <v>2110765</v>
      </c>
      <c r="BP19" s="223">
        <v>2147362</v>
      </c>
      <c r="BQ19" s="223">
        <v>2187505</v>
      </c>
      <c r="BR19" s="223">
        <v>2208699</v>
      </c>
      <c r="BS19" s="223">
        <v>2252750</v>
      </c>
      <c r="BT19" s="223">
        <v>2291415</v>
      </c>
      <c r="BU19" s="223">
        <v>2338338</v>
      </c>
      <c r="BV19" s="223">
        <v>2361274</v>
      </c>
      <c r="BW19" s="223">
        <v>2386421</v>
      </c>
      <c r="BX19" s="223">
        <v>2418804</v>
      </c>
      <c r="BY19" s="223">
        <v>2457275</v>
      </c>
      <c r="BZ19" s="223">
        <v>2483801</v>
      </c>
      <c r="CA19" s="274">
        <v>2511091</v>
      </c>
      <c r="CB19" s="274">
        <v>2549603</v>
      </c>
      <c r="CC19" s="223">
        <v>2596775</v>
      </c>
      <c r="CD19" s="223">
        <v>2633773</v>
      </c>
      <c r="CE19" s="223">
        <v>2676744</v>
      </c>
      <c r="CF19" s="223">
        <v>2725179</v>
      </c>
      <c r="CG19" s="223">
        <v>2788490</v>
      </c>
    </row>
    <row r="20" spans="1:85" ht="15" customHeight="1">
      <c r="CA20" s="101"/>
      <c r="CB20" s="328"/>
      <c r="CC20" s="328"/>
      <c r="CD20" s="366"/>
      <c r="CE20" s="366"/>
      <c r="CF20" s="366"/>
      <c r="CG20" s="366"/>
    </row>
    <row r="21" spans="1:85" ht="15" customHeight="1">
      <c r="A21" s="220" t="s">
        <v>490</v>
      </c>
      <c r="B21" s="194" t="s">
        <v>355</v>
      </c>
      <c r="C21" s="194" t="s">
        <v>356</v>
      </c>
      <c r="D21" s="194" t="s">
        <v>357</v>
      </c>
      <c r="E21" s="194" t="s">
        <v>358</v>
      </c>
      <c r="F21" s="194" t="s">
        <v>359</v>
      </c>
      <c r="G21" s="194" t="s">
        <v>360</v>
      </c>
      <c r="H21" s="194" t="s">
        <v>361</v>
      </c>
      <c r="I21" s="194" t="s">
        <v>362</v>
      </c>
      <c r="J21" s="194" t="s">
        <v>363</v>
      </c>
      <c r="K21" s="194" t="s">
        <v>364</v>
      </c>
      <c r="L21" s="194" t="s">
        <v>365</v>
      </c>
      <c r="M21" s="194" t="s">
        <v>366</v>
      </c>
      <c r="N21" s="194" t="s">
        <v>367</v>
      </c>
      <c r="O21" s="194" t="s">
        <v>368</v>
      </c>
      <c r="P21" s="194" t="s">
        <v>369</v>
      </c>
      <c r="Q21" s="194" t="s">
        <v>370</v>
      </c>
      <c r="R21" s="194" t="s">
        <v>371</v>
      </c>
      <c r="S21" s="194" t="s">
        <v>372</v>
      </c>
      <c r="T21" s="194" t="s">
        <v>373</v>
      </c>
      <c r="U21" s="194" t="s">
        <v>374</v>
      </c>
      <c r="V21" s="194" t="s">
        <v>375</v>
      </c>
      <c r="W21" s="194" t="s">
        <v>376</v>
      </c>
      <c r="X21" s="194" t="s">
        <v>377</v>
      </c>
      <c r="Y21" s="194" t="s">
        <v>378</v>
      </c>
      <c r="Z21" s="194" t="s">
        <v>269</v>
      </c>
      <c r="AA21" s="194" t="s">
        <v>270</v>
      </c>
      <c r="AB21" s="194" t="s">
        <v>271</v>
      </c>
      <c r="AC21" s="194" t="s">
        <v>272</v>
      </c>
      <c r="AD21" s="194" t="s">
        <v>273</v>
      </c>
      <c r="AE21" s="194" t="s">
        <v>274</v>
      </c>
      <c r="AF21" s="194" t="s">
        <v>275</v>
      </c>
      <c r="AG21" s="194" t="s">
        <v>276</v>
      </c>
      <c r="AH21" s="194" t="s">
        <v>277</v>
      </c>
      <c r="AI21" s="194" t="s">
        <v>278</v>
      </c>
      <c r="AJ21" s="194" t="s">
        <v>279</v>
      </c>
      <c r="AK21" s="194" t="s">
        <v>280</v>
      </c>
      <c r="AL21" s="194" t="s">
        <v>281</v>
      </c>
      <c r="AM21" s="194" t="s">
        <v>282</v>
      </c>
      <c r="AN21" s="194" t="s">
        <v>283</v>
      </c>
      <c r="AO21" s="194" t="s">
        <v>284</v>
      </c>
      <c r="AP21" s="194" t="s">
        <v>285</v>
      </c>
      <c r="AQ21" s="194" t="s">
        <v>286</v>
      </c>
      <c r="AR21" s="194" t="s">
        <v>287</v>
      </c>
      <c r="AS21" s="194" t="s">
        <v>288</v>
      </c>
      <c r="AT21" s="194" t="s">
        <v>289</v>
      </c>
      <c r="AU21" s="194" t="s">
        <v>290</v>
      </c>
      <c r="AV21" s="194" t="s">
        <v>291</v>
      </c>
      <c r="AW21" s="194" t="s">
        <v>292</v>
      </c>
      <c r="AX21" s="194" t="s">
        <v>293</v>
      </c>
      <c r="AY21" s="194" t="s">
        <v>294</v>
      </c>
      <c r="AZ21" s="195" t="s">
        <v>295</v>
      </c>
      <c r="BA21" s="195" t="s">
        <v>296</v>
      </c>
      <c r="BB21" s="195" t="s">
        <v>297</v>
      </c>
      <c r="BC21" s="195" t="s">
        <v>298</v>
      </c>
      <c r="BD21" s="195" t="s">
        <v>299</v>
      </c>
      <c r="BE21" s="195" t="s">
        <v>300</v>
      </c>
      <c r="BF21" s="195" t="s">
        <v>301</v>
      </c>
      <c r="BG21" s="195" t="s">
        <v>302</v>
      </c>
      <c r="BH21" s="195" t="s">
        <v>303</v>
      </c>
      <c r="BI21" s="195" t="s">
        <v>304</v>
      </c>
      <c r="BJ21" s="195" t="s">
        <v>305</v>
      </c>
      <c r="BK21" s="195" t="s">
        <v>306</v>
      </c>
      <c r="BL21" s="195" t="s">
        <v>307</v>
      </c>
      <c r="BM21" s="195" t="s">
        <v>308</v>
      </c>
      <c r="BN21" s="195" t="s">
        <v>309</v>
      </c>
      <c r="BO21" s="195" t="s">
        <v>310</v>
      </c>
      <c r="BP21" s="195" t="s">
        <v>311</v>
      </c>
      <c r="BQ21" s="195" t="s">
        <v>312</v>
      </c>
      <c r="BR21" s="195" t="s">
        <v>313</v>
      </c>
      <c r="BS21" s="195" t="s">
        <v>379</v>
      </c>
      <c r="BT21" s="195" t="s">
        <v>380</v>
      </c>
      <c r="BU21" s="195" t="s">
        <v>381</v>
      </c>
      <c r="BV21" s="195" t="s">
        <v>382</v>
      </c>
      <c r="BW21" s="195" t="s">
        <v>318</v>
      </c>
      <c r="BX21" s="195" t="s">
        <v>319</v>
      </c>
      <c r="BY21" s="195" t="s">
        <v>320</v>
      </c>
      <c r="BZ21" s="195" t="s">
        <v>321</v>
      </c>
      <c r="CA21" s="267" t="s">
        <v>322</v>
      </c>
      <c r="CB21" s="267" t="s">
        <v>323</v>
      </c>
      <c r="CC21" s="322" t="s">
        <v>324</v>
      </c>
      <c r="CD21" s="322" t="s">
        <v>325</v>
      </c>
      <c r="CE21" s="195" t="s">
        <v>326</v>
      </c>
      <c r="CF21" s="195" t="s">
        <v>327</v>
      </c>
      <c r="CG21" s="195" t="s">
        <v>328</v>
      </c>
    </row>
    <row r="22" spans="1:85" ht="15" customHeight="1">
      <c r="A22" s="155" t="s">
        <v>491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v>721827</v>
      </c>
      <c r="AV22" s="4">
        <v>684604</v>
      </c>
      <c r="AW22" s="4">
        <v>637015</v>
      </c>
      <c r="AX22" s="4">
        <v>607525</v>
      </c>
      <c r="AY22" s="4">
        <v>587377</v>
      </c>
      <c r="AZ22" s="4">
        <v>621368</v>
      </c>
      <c r="BA22" s="4">
        <v>650025</v>
      </c>
      <c r="BB22" s="4">
        <v>581383</v>
      </c>
      <c r="BC22" s="4">
        <v>551664</v>
      </c>
      <c r="BD22" s="4">
        <v>544052</v>
      </c>
      <c r="BE22" s="4">
        <v>534030</v>
      </c>
      <c r="BF22" s="4">
        <v>521912</v>
      </c>
      <c r="BG22" s="4">
        <v>505999</v>
      </c>
      <c r="BH22" s="4">
        <v>494520</v>
      </c>
      <c r="BI22" s="4">
        <v>484668</v>
      </c>
      <c r="BJ22" s="4">
        <v>572789</v>
      </c>
      <c r="BK22" s="4">
        <v>568600</v>
      </c>
      <c r="BL22" s="4">
        <v>663269</v>
      </c>
      <c r="BM22" s="4">
        <v>768408</v>
      </c>
      <c r="BN22" s="4">
        <v>781980</v>
      </c>
      <c r="BO22" s="4">
        <v>911445</v>
      </c>
      <c r="BP22" s="4">
        <v>978588</v>
      </c>
      <c r="BQ22" s="4">
        <v>1100580</v>
      </c>
      <c r="BR22" s="4">
        <v>1484950</v>
      </c>
      <c r="BS22" s="4">
        <v>1604035</v>
      </c>
      <c r="BT22" s="4">
        <v>1725914</v>
      </c>
      <c r="BU22" s="4">
        <v>1611034</v>
      </c>
      <c r="BV22" s="4">
        <v>2036004</v>
      </c>
      <c r="BW22" s="4">
        <v>1986725</v>
      </c>
      <c r="BX22" s="4">
        <v>2035330</v>
      </c>
      <c r="BY22" s="4">
        <v>2144319.25</v>
      </c>
      <c r="BZ22" s="4">
        <v>2308217</v>
      </c>
      <c r="CA22" s="266">
        <v>2256365</v>
      </c>
      <c r="CB22" s="266">
        <v>2374272</v>
      </c>
      <c r="CC22" s="4">
        <v>2457279</v>
      </c>
      <c r="CD22" s="4">
        <v>2582979</v>
      </c>
      <c r="CE22" s="4">
        <v>2629193</v>
      </c>
      <c r="CF22" s="4">
        <v>2635132</v>
      </c>
      <c r="CG22" s="4">
        <v>2705926</v>
      </c>
    </row>
    <row r="23" spans="1:85" ht="15" customHeight="1">
      <c r="A23" s="155" t="s">
        <v>492</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v>3029185</v>
      </c>
      <c r="AV23" s="4">
        <v>2847711</v>
      </c>
      <c r="AW23" s="4">
        <v>2697506</v>
      </c>
      <c r="AX23" s="4">
        <v>2589421</v>
      </c>
      <c r="AY23" s="4">
        <v>2520951</v>
      </c>
      <c r="AZ23" s="4">
        <v>2489006</v>
      </c>
      <c r="BA23" s="4">
        <v>2438756</v>
      </c>
      <c r="BB23" s="4">
        <v>2419760</v>
      </c>
      <c r="BC23" s="4">
        <v>2396876</v>
      </c>
      <c r="BD23" s="4">
        <v>2285930</v>
      </c>
      <c r="BE23" s="4">
        <v>2244176</v>
      </c>
      <c r="BF23" s="4">
        <v>2177995</v>
      </c>
      <c r="BG23" s="4">
        <v>2221981</v>
      </c>
      <c r="BH23" s="4">
        <v>2218268</v>
      </c>
      <c r="BI23" s="4">
        <v>2220934</v>
      </c>
      <c r="BJ23" s="4">
        <v>2150563</v>
      </c>
      <c r="BK23" s="4">
        <v>1897313</v>
      </c>
      <c r="BL23" s="4">
        <v>1988139</v>
      </c>
      <c r="BM23" s="4">
        <v>1837340</v>
      </c>
      <c r="BN23" s="4">
        <v>1841254</v>
      </c>
      <c r="BO23" s="4">
        <v>1711541</v>
      </c>
      <c r="BP23" s="4">
        <v>1382112</v>
      </c>
      <c r="BQ23" s="4">
        <v>1380495</v>
      </c>
      <c r="BR23" s="4">
        <v>1361253</v>
      </c>
      <c r="BS23" s="4">
        <v>1334889</v>
      </c>
      <c r="BT23" s="4">
        <v>1280347</v>
      </c>
      <c r="BU23" s="4">
        <v>1347475</v>
      </c>
      <c r="BV23" s="4">
        <v>1021943</v>
      </c>
      <c r="BW23" s="4">
        <v>917535</v>
      </c>
      <c r="BX23" s="4">
        <v>915765</v>
      </c>
      <c r="BY23" s="4">
        <v>919567.25</v>
      </c>
      <c r="BZ23" s="4">
        <v>1205221</v>
      </c>
      <c r="CA23" s="266">
        <v>1243857</v>
      </c>
      <c r="CB23" s="266">
        <v>495192</v>
      </c>
      <c r="CC23" s="4">
        <v>468882</v>
      </c>
      <c r="CD23" s="4">
        <v>333998</v>
      </c>
      <c r="CE23" s="4">
        <v>313867</v>
      </c>
      <c r="CF23" s="4">
        <v>278334</v>
      </c>
      <c r="CG23" s="4">
        <v>222754</v>
      </c>
    </row>
    <row r="24" spans="1:85" ht="15" customHeight="1">
      <c r="A24" s="155" t="s">
        <v>493</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v>2007939</v>
      </c>
      <c r="AV24" s="4">
        <v>2348015</v>
      </c>
      <c r="AW24" s="4">
        <v>2557927</v>
      </c>
      <c r="AX24" s="4">
        <v>2684782</v>
      </c>
      <c r="AY24" s="4">
        <v>2792454</v>
      </c>
      <c r="AZ24" s="4">
        <v>2861378</v>
      </c>
      <c r="BA24" s="4">
        <v>2931913</v>
      </c>
      <c r="BB24" s="4">
        <v>3055814</v>
      </c>
      <c r="BC24" s="4">
        <v>3171995</v>
      </c>
      <c r="BD24" s="4">
        <v>3408790</v>
      </c>
      <c r="BE24" s="4">
        <v>3504140</v>
      </c>
      <c r="BF24" s="4">
        <v>3629161</v>
      </c>
      <c r="BG24" s="4">
        <v>3690968</v>
      </c>
      <c r="BH24" s="4">
        <v>3832848</v>
      </c>
      <c r="BI24" s="4">
        <v>3963715</v>
      </c>
      <c r="BJ24" s="4">
        <v>4014062</v>
      </c>
      <c r="BK24" s="4">
        <v>4272544</v>
      </c>
      <c r="BL24" s="4">
        <v>4313028</v>
      </c>
      <c r="BM24" s="4">
        <v>4533738</v>
      </c>
      <c r="BN24" s="4">
        <v>4557597</v>
      </c>
      <c r="BO24" s="4">
        <v>4742455</v>
      </c>
      <c r="BP24" s="4">
        <v>4980152</v>
      </c>
      <c r="BQ24" s="4">
        <v>5026619</v>
      </c>
      <c r="BR24" s="4">
        <v>4679808</v>
      </c>
      <c r="BS24" s="4">
        <v>4692218</v>
      </c>
      <c r="BT24" s="4">
        <v>4783266</v>
      </c>
      <c r="BU24" s="4">
        <v>4907354</v>
      </c>
      <c r="BV24" s="4">
        <v>4866094</v>
      </c>
      <c r="BW24" s="4">
        <v>5100322</v>
      </c>
      <c r="BX24" s="4">
        <v>5177290</v>
      </c>
      <c r="BY24" s="4">
        <v>5112606.25</v>
      </c>
      <c r="BZ24" s="4">
        <v>4746079</v>
      </c>
      <c r="CA24" s="266">
        <v>4645002</v>
      </c>
      <c r="CB24" s="266">
        <v>4324567</v>
      </c>
      <c r="CC24" s="4">
        <v>4364596</v>
      </c>
      <c r="CD24" s="4">
        <v>4473600</v>
      </c>
      <c r="CE24" s="4">
        <v>4451712</v>
      </c>
      <c r="CF24" s="4">
        <v>4443603</v>
      </c>
      <c r="CG24" s="4">
        <v>4112896</v>
      </c>
    </row>
    <row r="25" spans="1:85" ht="15" customHeight="1">
      <c r="A25" s="155" t="s">
        <v>494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v>297759</v>
      </c>
      <c r="BQ25" s="4">
        <v>392082</v>
      </c>
      <c r="BR25" s="4">
        <v>582523</v>
      </c>
      <c r="BS25" s="4">
        <v>715422</v>
      </c>
      <c r="BT25" s="4">
        <v>828031</v>
      </c>
      <c r="BU25" s="4">
        <v>1019302</v>
      </c>
      <c r="BV25" s="4">
        <v>1133741</v>
      </c>
      <c r="BW25" s="4">
        <v>1287713</v>
      </c>
      <c r="BX25" s="4">
        <v>1404035</v>
      </c>
      <c r="BY25" s="4">
        <v>1557094.25</v>
      </c>
      <c r="BZ25" s="4">
        <v>1588632</v>
      </c>
      <c r="CA25" s="266">
        <v>1711588</v>
      </c>
      <c r="CB25" s="266">
        <v>1823603</v>
      </c>
      <c r="CC25" s="4">
        <v>1987047</v>
      </c>
      <c r="CD25" s="4">
        <v>2103305</v>
      </c>
      <c r="CE25" s="4">
        <v>2160513</v>
      </c>
      <c r="CF25" s="4">
        <v>2408170</v>
      </c>
      <c r="CG25" s="4">
        <v>2837624</v>
      </c>
    </row>
    <row r="26" spans="1:85" ht="15" customHeight="1">
      <c r="A26" s="155" t="s">
        <v>495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266">
        <v>138984</v>
      </c>
      <c r="CB26" s="266">
        <v>1127938</v>
      </c>
      <c r="CC26" s="4">
        <v>1017360</v>
      </c>
      <c r="CD26" s="4">
        <v>924924</v>
      </c>
      <c r="CE26" s="4">
        <v>1006016</v>
      </c>
      <c r="CF26" s="4">
        <v>966997</v>
      </c>
      <c r="CG26" s="4">
        <v>965394</v>
      </c>
    </row>
    <row r="27" spans="1:85" s="232" customFormat="1" ht="15" customHeight="1">
      <c r="A27" s="232" t="s">
        <v>496</v>
      </c>
    </row>
    <row r="28" spans="1:85" ht="15" customHeight="1">
      <c r="A28" s="220" t="s">
        <v>497</v>
      </c>
      <c r="B28" s="194" t="s">
        <v>355</v>
      </c>
      <c r="C28" s="194" t="s">
        <v>356</v>
      </c>
      <c r="D28" s="194" t="s">
        <v>357</v>
      </c>
      <c r="E28" s="194" t="s">
        <v>358</v>
      </c>
      <c r="F28" s="194" t="s">
        <v>359</v>
      </c>
      <c r="G28" s="194" t="s">
        <v>360</v>
      </c>
      <c r="H28" s="194" t="s">
        <v>361</v>
      </c>
      <c r="I28" s="194" t="s">
        <v>362</v>
      </c>
      <c r="J28" s="194" t="s">
        <v>363</v>
      </c>
      <c r="K28" s="194" t="s">
        <v>364</v>
      </c>
      <c r="L28" s="194" t="s">
        <v>365</v>
      </c>
      <c r="M28" s="194" t="s">
        <v>366</v>
      </c>
      <c r="N28" s="194" t="s">
        <v>367</v>
      </c>
      <c r="O28" s="194" t="s">
        <v>368</v>
      </c>
      <c r="P28" s="194" t="s">
        <v>369</v>
      </c>
      <c r="Q28" s="194" t="s">
        <v>370</v>
      </c>
      <c r="R28" s="194" t="s">
        <v>371</v>
      </c>
      <c r="S28" s="194" t="s">
        <v>372</v>
      </c>
      <c r="T28" s="194" t="s">
        <v>373</v>
      </c>
      <c r="U28" s="194" t="s">
        <v>374</v>
      </c>
      <c r="V28" s="194" t="s">
        <v>375</v>
      </c>
      <c r="W28" s="194" t="s">
        <v>376</v>
      </c>
      <c r="X28" s="194" t="s">
        <v>377</v>
      </c>
      <c r="Y28" s="194" t="s">
        <v>378</v>
      </c>
      <c r="Z28" s="194" t="s">
        <v>269</v>
      </c>
      <c r="AA28" s="194" t="s">
        <v>270</v>
      </c>
      <c r="AB28" s="194" t="s">
        <v>271</v>
      </c>
      <c r="AC28" s="194" t="s">
        <v>272</v>
      </c>
      <c r="AD28" s="194" t="s">
        <v>273</v>
      </c>
      <c r="AE28" s="194" t="s">
        <v>274</v>
      </c>
      <c r="AF28" s="194" t="s">
        <v>275</v>
      </c>
      <c r="AG28" s="194" t="s">
        <v>276</v>
      </c>
      <c r="AH28" s="194" t="s">
        <v>277</v>
      </c>
      <c r="AI28" s="194" t="s">
        <v>278</v>
      </c>
      <c r="AJ28" s="194" t="s">
        <v>279</v>
      </c>
      <c r="AK28" s="194" t="s">
        <v>280</v>
      </c>
      <c r="AL28" s="194" t="s">
        <v>281</v>
      </c>
      <c r="AM28" s="194" t="s">
        <v>282</v>
      </c>
      <c r="AN28" s="194" t="s">
        <v>283</v>
      </c>
      <c r="AO28" s="194" t="s">
        <v>284</v>
      </c>
      <c r="AP28" s="194" t="s">
        <v>285</v>
      </c>
      <c r="AQ28" s="194" t="s">
        <v>286</v>
      </c>
      <c r="AR28" s="194" t="s">
        <v>287</v>
      </c>
      <c r="AS28" s="194" t="s">
        <v>288</v>
      </c>
      <c r="AT28" s="194" t="s">
        <v>289</v>
      </c>
      <c r="AU28" s="194" t="s">
        <v>290</v>
      </c>
      <c r="AV28" s="194" t="s">
        <v>291</v>
      </c>
      <c r="AW28" s="194" t="s">
        <v>292</v>
      </c>
      <c r="AX28" s="194" t="s">
        <v>293</v>
      </c>
      <c r="AY28" s="194" t="s">
        <v>294</v>
      </c>
      <c r="AZ28" s="195" t="s">
        <v>295</v>
      </c>
      <c r="BA28" s="195" t="s">
        <v>296</v>
      </c>
      <c r="BB28" s="195" t="s">
        <v>297</v>
      </c>
      <c r="BC28" s="195" t="s">
        <v>298</v>
      </c>
      <c r="BD28" s="195" t="s">
        <v>299</v>
      </c>
      <c r="BE28" s="195" t="s">
        <v>300</v>
      </c>
      <c r="BF28" s="195" t="s">
        <v>301</v>
      </c>
      <c r="BG28" s="195" t="s">
        <v>302</v>
      </c>
      <c r="BH28" s="195" t="s">
        <v>303</v>
      </c>
      <c r="BI28" s="195" t="s">
        <v>304</v>
      </c>
      <c r="BJ28" s="195" t="s">
        <v>305</v>
      </c>
      <c r="BK28" s="195" t="s">
        <v>306</v>
      </c>
      <c r="BL28" s="195" t="s">
        <v>307</v>
      </c>
      <c r="BM28" s="195" t="s">
        <v>308</v>
      </c>
      <c r="BN28" s="195" t="s">
        <v>309</v>
      </c>
      <c r="BO28" s="195" t="s">
        <v>310</v>
      </c>
      <c r="BP28" s="195" t="s">
        <v>311</v>
      </c>
      <c r="BQ28" s="195" t="s">
        <v>312</v>
      </c>
      <c r="BR28" s="195" t="s">
        <v>313</v>
      </c>
      <c r="BS28" s="195" t="s">
        <v>379</v>
      </c>
      <c r="BT28" s="195" t="s">
        <v>380</v>
      </c>
      <c r="BU28" s="195" t="s">
        <v>381</v>
      </c>
      <c r="BV28" s="195" t="s">
        <v>382</v>
      </c>
      <c r="BW28" s="195" t="s">
        <v>318</v>
      </c>
      <c r="BX28" s="195" t="s">
        <v>319</v>
      </c>
      <c r="BY28" s="195" t="s">
        <v>320</v>
      </c>
      <c r="BZ28" s="195" t="s">
        <v>321</v>
      </c>
      <c r="CA28" s="267" t="s">
        <v>322</v>
      </c>
      <c r="CB28" s="267" t="s">
        <v>323</v>
      </c>
      <c r="CC28" s="322" t="s">
        <v>324</v>
      </c>
      <c r="CD28" s="322" t="s">
        <v>325</v>
      </c>
      <c r="CE28" s="195" t="s">
        <v>326</v>
      </c>
      <c r="CF28" s="195" t="s">
        <v>327</v>
      </c>
      <c r="CG28" s="195" t="s">
        <v>328</v>
      </c>
    </row>
    <row r="29" spans="1:85" ht="15" customHeight="1">
      <c r="A29" s="155" t="s">
        <v>185</v>
      </c>
      <c r="B29" s="4">
        <v>63500</v>
      </c>
      <c r="C29" s="4">
        <v>63500</v>
      </c>
      <c r="D29" s="4">
        <v>63000</v>
      </c>
      <c r="E29" s="4">
        <v>85000</v>
      </c>
      <c r="F29" s="4">
        <v>70075</v>
      </c>
      <c r="G29" s="4">
        <v>72351</v>
      </c>
      <c r="H29" s="4">
        <v>75326</v>
      </c>
      <c r="I29" s="4">
        <v>83130</v>
      </c>
      <c r="J29" s="4">
        <v>81568</v>
      </c>
      <c r="K29" s="4">
        <v>86540</v>
      </c>
      <c r="L29" s="4">
        <v>92039</v>
      </c>
      <c r="M29" s="4">
        <v>99057</v>
      </c>
      <c r="N29" s="4">
        <v>82501</v>
      </c>
      <c r="O29" s="4">
        <v>79395</v>
      </c>
      <c r="P29" s="4">
        <v>91298</v>
      </c>
      <c r="Q29" s="4">
        <v>98933</v>
      </c>
      <c r="R29" s="4">
        <v>86538</v>
      </c>
      <c r="S29" s="4">
        <v>85648</v>
      </c>
      <c r="T29" s="4">
        <v>93063</v>
      </c>
      <c r="U29" s="4">
        <v>92207</v>
      </c>
      <c r="V29" s="4">
        <v>85556</v>
      </c>
      <c r="W29" s="4">
        <v>75437</v>
      </c>
      <c r="X29" s="4">
        <v>75886</v>
      </c>
      <c r="Y29" s="4">
        <v>115263</v>
      </c>
      <c r="Z29" s="4">
        <v>107399</v>
      </c>
      <c r="AA29" s="4">
        <v>123646</v>
      </c>
      <c r="AB29" s="4">
        <v>104011</v>
      </c>
      <c r="AC29" s="4">
        <v>118042</v>
      </c>
      <c r="AD29" s="4">
        <v>94463</v>
      </c>
      <c r="AE29" s="4">
        <v>102445</v>
      </c>
      <c r="AF29" s="4">
        <v>105847</v>
      </c>
      <c r="AG29" s="4">
        <v>107720</v>
      </c>
      <c r="AH29" s="4">
        <v>98407</v>
      </c>
      <c r="AI29" s="4">
        <v>104037</v>
      </c>
      <c r="AJ29" s="4">
        <v>114486</v>
      </c>
      <c r="AK29" s="4">
        <v>117307</v>
      </c>
      <c r="AL29" s="4">
        <v>102973</v>
      </c>
      <c r="AM29" s="4">
        <v>97718</v>
      </c>
      <c r="AN29" s="4">
        <v>101164</v>
      </c>
      <c r="AO29" s="4">
        <v>111763</v>
      </c>
      <c r="AP29" s="4">
        <v>92636</v>
      </c>
      <c r="AQ29" s="4">
        <v>80703</v>
      </c>
      <c r="AR29" s="4">
        <v>95589</v>
      </c>
      <c r="AS29" s="4">
        <v>103056</v>
      </c>
      <c r="AT29" s="4">
        <v>87155</v>
      </c>
      <c r="AU29" s="4">
        <v>87759</v>
      </c>
      <c r="AV29" s="4">
        <v>93255</v>
      </c>
      <c r="AW29" s="4">
        <v>94711</v>
      </c>
      <c r="AX29" s="4">
        <v>91128</v>
      </c>
      <c r="AY29" s="4">
        <v>119130</v>
      </c>
      <c r="AZ29" s="4">
        <v>97939</v>
      </c>
      <c r="BA29" s="4">
        <v>109484</v>
      </c>
      <c r="BB29" s="4">
        <v>106915</v>
      </c>
      <c r="BC29" s="4">
        <v>85800</v>
      </c>
      <c r="BD29" s="4">
        <v>96743</v>
      </c>
      <c r="BE29" s="4">
        <v>105587</v>
      </c>
      <c r="BF29" s="4">
        <v>88890</v>
      </c>
      <c r="BG29" s="4">
        <v>90966</v>
      </c>
      <c r="BH29" s="4">
        <v>103467</v>
      </c>
      <c r="BI29" s="4">
        <v>180966</v>
      </c>
      <c r="BJ29" s="4">
        <v>125413</v>
      </c>
      <c r="BK29" s="4">
        <v>81573</v>
      </c>
      <c r="BL29" s="4">
        <v>93637</v>
      </c>
      <c r="BM29" s="4">
        <v>111052</v>
      </c>
      <c r="BN29" s="4">
        <v>84403</v>
      </c>
      <c r="BO29" s="4">
        <v>71698</v>
      </c>
      <c r="BP29" s="4">
        <v>77765</v>
      </c>
      <c r="BQ29" s="4">
        <v>84959</v>
      </c>
      <c r="BR29" s="4">
        <v>72890</v>
      </c>
      <c r="BS29" s="4">
        <v>73295</v>
      </c>
      <c r="BT29" s="4">
        <v>82584</v>
      </c>
      <c r="BU29" s="4">
        <v>93239</v>
      </c>
      <c r="BV29" s="4">
        <v>74649</v>
      </c>
      <c r="BW29" s="4">
        <v>72665</v>
      </c>
      <c r="BX29" s="4">
        <v>80646</v>
      </c>
      <c r="BY29" s="4">
        <v>87952</v>
      </c>
      <c r="BZ29" s="4">
        <v>84939</v>
      </c>
      <c r="CA29" s="266">
        <v>77928</v>
      </c>
      <c r="CB29" s="266">
        <v>87868</v>
      </c>
      <c r="CC29" s="4">
        <v>102652</v>
      </c>
      <c r="CD29" s="4">
        <v>90873</v>
      </c>
      <c r="CE29" s="4">
        <v>85870</v>
      </c>
      <c r="CF29" s="4">
        <v>98924</v>
      </c>
      <c r="CG29" s="4">
        <v>113056</v>
      </c>
    </row>
    <row r="30" spans="1:85" ht="15" customHeight="1">
      <c r="A30" s="155" t="s">
        <v>498</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v>483508</v>
      </c>
      <c r="AB30" s="20">
        <v>516486</v>
      </c>
      <c r="AC30" s="20">
        <v>546356</v>
      </c>
      <c r="AD30" s="20">
        <v>541806</v>
      </c>
      <c r="AE30" s="20">
        <v>486331</v>
      </c>
      <c r="AF30" s="20">
        <v>518708</v>
      </c>
      <c r="AG30" s="20">
        <v>516286</v>
      </c>
      <c r="AH30" s="20">
        <v>491026</v>
      </c>
      <c r="AI30" s="20">
        <v>476573</v>
      </c>
      <c r="AJ30" s="20">
        <v>581131</v>
      </c>
      <c r="AK30" s="20">
        <v>571722</v>
      </c>
      <c r="AL30" s="20">
        <v>517627</v>
      </c>
      <c r="AM30" s="20">
        <v>530908</v>
      </c>
      <c r="AN30" s="20">
        <v>552883</v>
      </c>
      <c r="AO30" s="20">
        <v>577755</v>
      </c>
      <c r="AP30" s="20">
        <v>479806</v>
      </c>
      <c r="AQ30" s="20">
        <v>499913</v>
      </c>
      <c r="AR30" s="20">
        <v>547297</v>
      </c>
      <c r="AS30" s="20">
        <v>537337</v>
      </c>
      <c r="AT30" s="20">
        <v>447111</v>
      </c>
      <c r="AU30" s="20">
        <v>484909</v>
      </c>
      <c r="AV30" s="4">
        <v>599185</v>
      </c>
      <c r="AW30" s="4">
        <v>543116</v>
      </c>
      <c r="AX30" s="4">
        <v>477395</v>
      </c>
      <c r="AY30" s="4">
        <v>554717</v>
      </c>
      <c r="AZ30" s="4">
        <v>523380</v>
      </c>
      <c r="BA30" s="4">
        <v>515642</v>
      </c>
      <c r="BB30" s="4">
        <v>481538</v>
      </c>
      <c r="BC30" s="4">
        <v>478681</v>
      </c>
      <c r="BD30" s="4">
        <v>516804</v>
      </c>
      <c r="BE30" s="4">
        <v>510899</v>
      </c>
      <c r="BF30" s="4">
        <v>450690</v>
      </c>
      <c r="BG30" s="4">
        <v>464155</v>
      </c>
      <c r="BH30" s="4">
        <v>515434</v>
      </c>
      <c r="BI30" s="4">
        <v>640900</v>
      </c>
      <c r="BJ30" s="4">
        <v>548841</v>
      </c>
      <c r="BK30" s="4">
        <v>401485</v>
      </c>
      <c r="BL30" s="4">
        <v>575237</v>
      </c>
      <c r="BM30" s="4">
        <v>587359</v>
      </c>
      <c r="BN30" s="4">
        <v>415686</v>
      </c>
      <c r="BO30" s="4">
        <v>502021</v>
      </c>
      <c r="BP30" s="4">
        <v>603276</v>
      </c>
      <c r="BQ30" s="4">
        <v>595656</v>
      </c>
      <c r="BR30" s="4">
        <v>552386</v>
      </c>
      <c r="BS30" s="4">
        <v>571522</v>
      </c>
      <c r="BT30" s="4">
        <v>633536</v>
      </c>
      <c r="BU30" s="4">
        <v>629531</v>
      </c>
      <c r="BV30" s="4">
        <v>574852</v>
      </c>
      <c r="BW30" s="4">
        <v>606682</v>
      </c>
      <c r="BX30" s="4">
        <v>625127</v>
      </c>
      <c r="BY30" s="4">
        <v>560951</v>
      </c>
      <c r="BZ30" s="4">
        <v>500638</v>
      </c>
      <c r="CA30" s="266">
        <v>516294</v>
      </c>
      <c r="CB30" s="266"/>
      <c r="CC30" s="4"/>
      <c r="CD30" s="4"/>
      <c r="CE30" s="4"/>
      <c r="CF30" s="4"/>
      <c r="CG30" s="4"/>
    </row>
    <row r="31" spans="1:85" ht="15" customHeight="1">
      <c r="A31" s="232" t="s">
        <v>499</v>
      </c>
      <c r="BZ31" s="304"/>
    </row>
    <row r="32" spans="1:85" ht="15" customHeight="1">
      <c r="BZ32" s="304"/>
    </row>
    <row r="33" spans="1:88" ht="15" customHeight="1">
      <c r="A33" s="220" t="s">
        <v>500</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t="s">
        <v>291</v>
      </c>
      <c r="AW33" s="194" t="s">
        <v>292</v>
      </c>
      <c r="AX33" s="194" t="s">
        <v>293</v>
      </c>
      <c r="AY33" s="194" t="s">
        <v>294</v>
      </c>
      <c r="AZ33" s="195" t="s">
        <v>295</v>
      </c>
      <c r="BA33" s="195" t="s">
        <v>296</v>
      </c>
      <c r="BB33" s="195" t="s">
        <v>297</v>
      </c>
      <c r="BC33" s="195" t="s">
        <v>298</v>
      </c>
      <c r="BD33" s="195" t="s">
        <v>299</v>
      </c>
      <c r="BE33" s="195" t="s">
        <v>300</v>
      </c>
      <c r="BF33" s="195" t="s">
        <v>301</v>
      </c>
      <c r="BG33" s="195" t="s">
        <v>302</v>
      </c>
      <c r="BH33" s="195" t="s">
        <v>303</v>
      </c>
      <c r="BI33" s="195" t="s">
        <v>304</v>
      </c>
      <c r="BJ33" s="195" t="s">
        <v>305</v>
      </c>
      <c r="BK33" s="195" t="s">
        <v>306</v>
      </c>
      <c r="BL33" s="195" t="s">
        <v>307</v>
      </c>
      <c r="BM33" s="195" t="s">
        <v>308</v>
      </c>
      <c r="BN33" s="195" t="s">
        <v>309</v>
      </c>
      <c r="BO33" s="195" t="s">
        <v>310</v>
      </c>
      <c r="BP33" s="195" t="s">
        <v>311</v>
      </c>
      <c r="BQ33" s="195" t="s">
        <v>312</v>
      </c>
      <c r="BR33" s="195" t="s">
        <v>313</v>
      </c>
      <c r="BS33" s="195" t="s">
        <v>379</v>
      </c>
      <c r="BT33" s="195" t="s">
        <v>380</v>
      </c>
      <c r="BU33" s="195" t="s">
        <v>381</v>
      </c>
      <c r="BV33" s="195" t="s">
        <v>382</v>
      </c>
      <c r="BW33" s="195" t="s">
        <v>318</v>
      </c>
      <c r="BX33" s="195" t="s">
        <v>319</v>
      </c>
      <c r="BY33" s="195" t="s">
        <v>320</v>
      </c>
      <c r="BZ33" s="195" t="s">
        <v>321</v>
      </c>
      <c r="CA33" s="267" t="s">
        <v>322</v>
      </c>
      <c r="CB33" s="267" t="s">
        <v>323</v>
      </c>
      <c r="CC33" s="267" t="s">
        <v>324</v>
      </c>
      <c r="CD33" s="322" t="s">
        <v>325</v>
      </c>
      <c r="CE33" s="195" t="s">
        <v>326</v>
      </c>
      <c r="CF33" s="195" t="s">
        <v>327</v>
      </c>
      <c r="CG33" s="195" t="s">
        <v>328</v>
      </c>
    </row>
    <row r="34" spans="1:88" ht="15" customHeight="1">
      <c r="A34" s="155" t="s">
        <v>501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74">
        <v>1.2359866319152515</v>
      </c>
      <c r="AW34" s="74">
        <v>1.2346669460450497</v>
      </c>
      <c r="AX34" s="74">
        <v>1.2293554050664661</v>
      </c>
      <c r="AY34" s="74">
        <v>1.2312534167970788</v>
      </c>
      <c r="AZ34" s="74">
        <v>1.242587652676918</v>
      </c>
      <c r="BA34" s="74">
        <v>1.2474502734957733</v>
      </c>
      <c r="BB34" s="74">
        <v>1.2539245197085127</v>
      </c>
      <c r="BC34" s="74">
        <v>1.260147210212065</v>
      </c>
      <c r="BD34" s="74">
        <v>1.2813777522182057</v>
      </c>
      <c r="BE34" s="74">
        <v>1.2856798461034709</v>
      </c>
      <c r="BF34" s="74">
        <v>1.2905411687940949</v>
      </c>
      <c r="BG34" s="74">
        <v>1.3042673981509703</v>
      </c>
      <c r="BH34" s="74">
        <v>1.3259093028441686</v>
      </c>
      <c r="BI34" s="74">
        <v>1.3473095493020344</v>
      </c>
      <c r="BJ34" s="74">
        <v>1.3571456772218193</v>
      </c>
      <c r="BK34" s="74">
        <v>1.3537997444469445</v>
      </c>
      <c r="BL34" s="74">
        <v>1.3967702212149777</v>
      </c>
      <c r="BM34" s="74">
        <v>1.4298131496204916</v>
      </c>
      <c r="BN34" s="74">
        <v>1.4347601350676338</v>
      </c>
      <c r="BO34" s="74">
        <v>1.4697078718946424</v>
      </c>
      <c r="BP34" s="74">
        <v>1.5217265972070044</v>
      </c>
      <c r="BQ34" s="74">
        <v>1.5676958186977834</v>
      </c>
      <c r="BR34" s="74">
        <v>1.6024770750988142</v>
      </c>
      <c r="BS34" s="74">
        <v>1.6365169993333595</v>
      </c>
      <c r="BT34" s="74">
        <v>1.679246658092677</v>
      </c>
      <c r="BU34" s="74">
        <v>1.7196649763877061</v>
      </c>
      <c r="BV34" s="74">
        <v>1.7437926188321815</v>
      </c>
      <c r="BW34" s="74">
        <v>1.7830707679318418</v>
      </c>
      <c r="BX34" s="74">
        <v>1.8229797284375597</v>
      </c>
      <c r="BY34" s="74">
        <v>1.8262231936809321</v>
      </c>
      <c r="BZ34" s="74">
        <v>1.8429112242224635</v>
      </c>
      <c r="CA34" s="275">
        <v>1.8578421277623924</v>
      </c>
      <c r="CB34" s="275">
        <v>1.8806205976125157</v>
      </c>
      <c r="CC34" s="74">
        <v>1.8991263604501014</v>
      </c>
      <c r="CD34" s="74">
        <v>1.9152568981047446</v>
      </c>
      <c r="CE34" s="74">
        <v>1.9348003150991098</v>
      </c>
      <c r="CF34" s="74">
        <v>1.9578298702957111</v>
      </c>
      <c r="CG34" s="74">
        <v>1.9726410186448387</v>
      </c>
    </row>
    <row r="35" spans="1:88" ht="15" customHeight="1">
      <c r="A35" s="155" t="s">
        <v>502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74">
        <v>1.0239585084916765</v>
      </c>
      <c r="AW35" s="74">
        <v>1.0215015191199581</v>
      </c>
      <c r="AX35" s="74">
        <v>1.0105436418359668</v>
      </c>
      <c r="AY35" s="74">
        <v>1.0112148148148148</v>
      </c>
      <c r="AZ35" s="74">
        <v>1.0156902973428494</v>
      </c>
      <c r="BA35" s="74">
        <v>1.0150157467263385</v>
      </c>
      <c r="BB35" s="74">
        <v>1.0098944186816827</v>
      </c>
      <c r="BC35" s="74">
        <v>1.0073594811612105</v>
      </c>
      <c r="BD35" s="74">
        <v>1.0197742770292475</v>
      </c>
      <c r="BE35" s="74">
        <v>1.0174142518009168</v>
      </c>
      <c r="BF35" s="74">
        <v>1.0128905835814199</v>
      </c>
      <c r="BG35" s="74">
        <v>1.0165669003352635</v>
      </c>
      <c r="BH35" s="74">
        <v>1.029659429544487</v>
      </c>
      <c r="BI35" s="74">
        <v>1.042465606755419</v>
      </c>
      <c r="BJ35" s="74">
        <v>1.0315955603899767</v>
      </c>
      <c r="BK35" s="74">
        <v>1.0180434118743771</v>
      </c>
      <c r="BL35" s="74">
        <v>1.0394260042919317</v>
      </c>
      <c r="BM35" s="74">
        <v>1.0482063965714057</v>
      </c>
      <c r="BN35" s="74">
        <v>1.0423792683170492</v>
      </c>
      <c r="BO35" s="74">
        <v>1.0440081811832784</v>
      </c>
      <c r="BP35" s="74">
        <v>1.0558495527621172</v>
      </c>
      <c r="BQ35" s="74">
        <v>1.0664334901073604</v>
      </c>
      <c r="BR35" s="74">
        <v>1.0632974308300396</v>
      </c>
      <c r="BS35" s="74">
        <v>1.0733383004588055</v>
      </c>
      <c r="BT35" s="74">
        <v>1.0876817101212051</v>
      </c>
      <c r="BU35" s="74">
        <v>1.0939324146473639</v>
      </c>
      <c r="BV35" s="74">
        <v>1.0814810465317752</v>
      </c>
      <c r="BW35" s="74">
        <v>1.0860747591817939</v>
      </c>
      <c r="BX35" s="74">
        <v>1.0971931535666475</v>
      </c>
      <c r="BY35" s="74">
        <v>1.080279179721946</v>
      </c>
      <c r="BZ35" s="74">
        <v>1.0815363598937087</v>
      </c>
      <c r="CA35" s="275">
        <v>1.0831014999163615</v>
      </c>
      <c r="CB35" s="275">
        <v>1.0899584785348855</v>
      </c>
      <c r="CC35" s="74">
        <v>1.0918998339789707</v>
      </c>
      <c r="CD35" s="74">
        <v>1.0940285667015939</v>
      </c>
      <c r="CE35" s="74">
        <v>1.097020481442128</v>
      </c>
      <c r="CF35" s="74">
        <v>1.1057228596968094</v>
      </c>
      <c r="CG35" s="74">
        <v>1.1066024556616645</v>
      </c>
    </row>
    <row r="36" spans="1:88" ht="15" customHeight="1">
      <c r="A36" s="155" t="s">
        <v>503</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74">
        <v>7.5847275937447459E-2</v>
      </c>
      <c r="AW36" s="74">
        <v>7.2696280775275013E-2</v>
      </c>
      <c r="AX36" s="74">
        <v>7.0914848256834709E-2</v>
      </c>
      <c r="AY36" s="74">
        <v>6.4211163275952013E-2</v>
      </c>
      <c r="AZ36" s="74">
        <v>6.2733931209554922E-2</v>
      </c>
      <c r="BA36" s="74">
        <v>6.0716476048400463E-2</v>
      </c>
      <c r="BB36" s="74">
        <v>6.153175720437231E-2</v>
      </c>
      <c r="BC36" s="74">
        <v>6.1145563104797199E-2</v>
      </c>
      <c r="BD36" s="74">
        <v>6.140650673677292E-2</v>
      </c>
      <c r="BE36" s="74">
        <v>6.1071340864440077E-2</v>
      </c>
      <c r="BF36" s="74">
        <v>6.1655927572284983E-2</v>
      </c>
      <c r="BG36" s="74">
        <v>6.173646246063192E-2</v>
      </c>
      <c r="BH36" s="74">
        <v>6.2160797907924344E-2</v>
      </c>
      <c r="BI36" s="74">
        <v>6.1108866487545703E-2</v>
      </c>
      <c r="BJ36" s="74">
        <v>6.4572355168801873E-2</v>
      </c>
      <c r="BK36" s="74">
        <v>6.3883241184223213E-2</v>
      </c>
      <c r="BL36" s="74">
        <v>6.4886384147931242E-2</v>
      </c>
      <c r="BM36" s="74">
        <v>6.6226543568381632E-2</v>
      </c>
      <c r="BN36" s="74">
        <v>6.6550380626985553E-2</v>
      </c>
      <c r="BO36" s="74">
        <v>6.803591739000299E-2</v>
      </c>
      <c r="BP36" s="74">
        <v>6.9405741378966865E-2</v>
      </c>
      <c r="BQ36" s="74">
        <v>6.9437002639360201E-2</v>
      </c>
      <c r="BR36" s="74">
        <v>7.4686363636363634E-2</v>
      </c>
      <c r="BS36" s="74">
        <v>7.4546292302262659E-2</v>
      </c>
      <c r="BT36" s="74">
        <v>7.3776842433454143E-2</v>
      </c>
      <c r="BU36" s="74">
        <v>7.3637454517302775E-2</v>
      </c>
      <c r="BV36" s="74">
        <v>7.3911595402652908E-2</v>
      </c>
      <c r="BW36" s="74">
        <v>7.3453774417622908E-2</v>
      </c>
      <c r="BX36" s="74">
        <v>7.3416714476955441E-2</v>
      </c>
      <c r="BY36" s="74">
        <v>7.1764948685716423E-2</v>
      </c>
      <c r="BZ36" s="74">
        <v>7.2064635652531905E-2</v>
      </c>
      <c r="CA36" s="275">
        <v>7.1235804694905494E-2</v>
      </c>
      <c r="CB36" s="275">
        <v>7.3108919700452288E-2</v>
      </c>
      <c r="CC36" s="74">
        <v>7.2175244419848739E-2</v>
      </c>
      <c r="CD36" s="74">
        <v>7.2411809040607358E-2</v>
      </c>
      <c r="CE36" s="74">
        <v>7.20428314952552E-2</v>
      </c>
      <c r="CF36" s="74">
        <v>7.189083678420928E-2</v>
      </c>
      <c r="CG36" s="74">
        <v>7.1665120509322416E-2</v>
      </c>
    </row>
    <row r="37" spans="1:88" ht="15" customHeight="1">
      <c r="A37" s="155" t="s">
        <v>504</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74">
        <v>0.13618084748612747</v>
      </c>
      <c r="AW37" s="74">
        <v>0.14046914614981665</v>
      </c>
      <c r="AX37" s="74">
        <v>0.14789691497366442</v>
      </c>
      <c r="AY37" s="74">
        <v>0.15582743870631194</v>
      </c>
      <c r="AZ37" s="74">
        <v>0.16416342412451362</v>
      </c>
      <c r="BA37" s="74">
        <v>0.1717180507210343</v>
      </c>
      <c r="BB37" s="74">
        <v>0.18249834382245778</v>
      </c>
      <c r="BC37" s="74">
        <v>0.19164216594605724</v>
      </c>
      <c r="BD37" s="74">
        <v>0.20019696845218535</v>
      </c>
      <c r="BE37" s="74">
        <v>0.20719425343811396</v>
      </c>
      <c r="BF37" s="74">
        <v>0.21599465764038986</v>
      </c>
      <c r="BG37" s="74">
        <v>0.22596403535507467</v>
      </c>
      <c r="BH37" s="74">
        <v>0.23408907539175738</v>
      </c>
      <c r="BI37" s="74">
        <v>0.24373507605906952</v>
      </c>
      <c r="BJ37" s="74">
        <v>0.26097776166304087</v>
      </c>
      <c r="BK37" s="74">
        <v>0.2718730913883442</v>
      </c>
      <c r="BL37" s="74">
        <v>0.29245783277511483</v>
      </c>
      <c r="BM37" s="74">
        <v>0.31538020948070417</v>
      </c>
      <c r="BN37" s="74">
        <v>0.32583048612359888</v>
      </c>
      <c r="BO37" s="74">
        <v>0.35766377332136084</v>
      </c>
      <c r="BP37" s="74">
        <v>0.39647130306592027</v>
      </c>
      <c r="BQ37" s="74">
        <v>0.43182532595106271</v>
      </c>
      <c r="BR37" s="74">
        <v>0.46449328063241108</v>
      </c>
      <c r="BS37" s="74">
        <v>0.48863240657229129</v>
      </c>
      <c r="BT37" s="74">
        <v>0.5177881055380178</v>
      </c>
      <c r="BU37" s="74">
        <v>0.55209510722303945</v>
      </c>
      <c r="BV37" s="74">
        <v>0.58839997689775325</v>
      </c>
      <c r="BW37" s="74">
        <v>0.62354223433242506</v>
      </c>
      <c r="BX37" s="74">
        <v>0.65236986039395672</v>
      </c>
      <c r="BY37" s="74">
        <v>0.67417906527326965</v>
      </c>
      <c r="BZ37" s="74">
        <v>0.68931022867622294</v>
      </c>
      <c r="CA37" s="74">
        <v>0.70350482315112539</v>
      </c>
      <c r="CB37" s="74">
        <v>0.71755319937717799</v>
      </c>
      <c r="CC37" s="74">
        <v>0.73505128205128201</v>
      </c>
      <c r="CD37" s="74">
        <v>0.74881652236254348</v>
      </c>
      <c r="CE37" s="74">
        <v>0.76573700216172647</v>
      </c>
      <c r="CF37" s="74">
        <v>0.78021617381469255</v>
      </c>
      <c r="CG37" s="74">
        <v>0.79437344247385178</v>
      </c>
    </row>
    <row r="38" spans="1:88" ht="15" customHeight="1">
      <c r="A38" s="155" t="s">
        <v>505</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323">
        <v>5394800</v>
      </c>
      <c r="CC38" s="323">
        <v>5421000</v>
      </c>
      <c r="CD38" s="323">
        <v>5439900</v>
      </c>
      <c r="CE38" s="323">
        <v>5458600</v>
      </c>
      <c r="CF38" s="323">
        <v>5481700</v>
      </c>
      <c r="CG38" s="323">
        <v>5497500</v>
      </c>
    </row>
    <row r="39" spans="1:88" ht="15" customHeight="1">
      <c r="CB39" s="250"/>
      <c r="CC39" s="250"/>
      <c r="CD39" s="250"/>
      <c r="CE39" s="250"/>
      <c r="CF39" s="250"/>
      <c r="CG39" s="250"/>
    </row>
    <row r="40" spans="1:88" s="202" customFormat="1" ht="15" customHeight="1">
      <c r="A40" s="198" t="s">
        <v>506</v>
      </c>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8"/>
      <c r="BY40" s="201"/>
      <c r="BZ40" s="201"/>
      <c r="CA40" s="201"/>
      <c r="CB40" s="201"/>
      <c r="CC40" s="201"/>
      <c r="CD40" s="201"/>
      <c r="CE40" s="201"/>
      <c r="CF40" s="201"/>
      <c r="CG40" s="201"/>
      <c r="CJ40" s="1"/>
    </row>
    <row r="41" spans="1:88" ht="15" customHeight="1">
      <c r="A41" s="193" t="s">
        <v>507</v>
      </c>
      <c r="B41" s="194" t="s">
        <v>355</v>
      </c>
      <c r="C41" s="194" t="s">
        <v>356</v>
      </c>
      <c r="D41" s="194" t="s">
        <v>357</v>
      </c>
      <c r="E41" s="194" t="s">
        <v>358</v>
      </c>
      <c r="F41" s="194" t="s">
        <v>359</v>
      </c>
      <c r="G41" s="194" t="s">
        <v>360</v>
      </c>
      <c r="H41" s="194" t="s">
        <v>361</v>
      </c>
      <c r="I41" s="194" t="s">
        <v>362</v>
      </c>
      <c r="J41" s="194" t="s">
        <v>363</v>
      </c>
      <c r="K41" s="194" t="s">
        <v>364</v>
      </c>
      <c r="L41" s="194" t="s">
        <v>365</v>
      </c>
      <c r="M41" s="194" t="s">
        <v>366</v>
      </c>
      <c r="N41" s="194" t="s">
        <v>367</v>
      </c>
      <c r="O41" s="194" t="s">
        <v>368</v>
      </c>
      <c r="P41" s="194" t="s">
        <v>369</v>
      </c>
      <c r="Q41" s="194" t="s">
        <v>370</v>
      </c>
      <c r="R41" s="194" t="s">
        <v>371</v>
      </c>
      <c r="S41" s="194" t="s">
        <v>372</v>
      </c>
      <c r="T41" s="194" t="s">
        <v>373</v>
      </c>
      <c r="U41" s="194" t="s">
        <v>374</v>
      </c>
      <c r="V41" s="194" t="s">
        <v>375</v>
      </c>
      <c r="W41" s="194" t="s">
        <v>376</v>
      </c>
      <c r="X41" s="194" t="s">
        <v>377</v>
      </c>
      <c r="Y41" s="194" t="s">
        <v>378</v>
      </c>
      <c r="Z41" s="194" t="s">
        <v>269</v>
      </c>
      <c r="AA41" s="194" t="s">
        <v>270</v>
      </c>
      <c r="AB41" s="194" t="s">
        <v>271</v>
      </c>
      <c r="AC41" s="194" t="s">
        <v>272</v>
      </c>
      <c r="AD41" s="194" t="s">
        <v>273</v>
      </c>
      <c r="AE41" s="194" t="s">
        <v>274</v>
      </c>
      <c r="AF41" s="194" t="s">
        <v>275</v>
      </c>
      <c r="AG41" s="194" t="s">
        <v>276</v>
      </c>
      <c r="AH41" s="194" t="s">
        <v>277</v>
      </c>
      <c r="AI41" s="194" t="s">
        <v>278</v>
      </c>
      <c r="AJ41" s="194" t="s">
        <v>279</v>
      </c>
      <c r="AK41" s="194" t="s">
        <v>280</v>
      </c>
      <c r="AL41" s="194" t="s">
        <v>281</v>
      </c>
      <c r="AM41" s="194" t="s">
        <v>282</v>
      </c>
      <c r="AN41" s="194" t="s">
        <v>283</v>
      </c>
      <c r="AO41" s="194" t="s">
        <v>284</v>
      </c>
      <c r="AP41" s="194" t="s">
        <v>285</v>
      </c>
      <c r="AQ41" s="194" t="s">
        <v>286</v>
      </c>
      <c r="AR41" s="194" t="s">
        <v>287</v>
      </c>
      <c r="AS41" s="194" t="s">
        <v>288</v>
      </c>
      <c r="AT41" s="194" t="s">
        <v>289</v>
      </c>
      <c r="AU41" s="194" t="s">
        <v>290</v>
      </c>
      <c r="AV41" s="194" t="s">
        <v>291</v>
      </c>
      <c r="AW41" s="194" t="s">
        <v>292</v>
      </c>
      <c r="AX41" s="194" t="s">
        <v>293</v>
      </c>
      <c r="AY41" s="194" t="s">
        <v>294</v>
      </c>
      <c r="AZ41" s="195" t="s">
        <v>295</v>
      </c>
      <c r="BA41" s="195" t="s">
        <v>296</v>
      </c>
      <c r="BB41" s="195" t="s">
        <v>297</v>
      </c>
      <c r="BC41" s="195" t="s">
        <v>298</v>
      </c>
      <c r="BD41" s="195" t="s">
        <v>299</v>
      </c>
      <c r="BE41" s="195" t="s">
        <v>300</v>
      </c>
      <c r="BF41" s="195" t="s">
        <v>301</v>
      </c>
      <c r="BG41" s="195" t="s">
        <v>302</v>
      </c>
      <c r="BH41" s="195" t="s">
        <v>303</v>
      </c>
      <c r="BI41" s="195" t="s">
        <v>304</v>
      </c>
      <c r="BJ41" s="195" t="s">
        <v>305</v>
      </c>
      <c r="BK41" s="195" t="s">
        <v>306</v>
      </c>
      <c r="BL41" s="195" t="s">
        <v>307</v>
      </c>
      <c r="BM41" s="195" t="s">
        <v>308</v>
      </c>
      <c r="BN41" s="195" t="s">
        <v>309</v>
      </c>
      <c r="BO41" s="195" t="s">
        <v>310</v>
      </c>
      <c r="BP41" s="195" t="s">
        <v>311</v>
      </c>
      <c r="BQ41" s="195" t="s">
        <v>312</v>
      </c>
      <c r="BR41" s="195" t="s">
        <v>313</v>
      </c>
      <c r="BS41" s="195" t="s">
        <v>379</v>
      </c>
      <c r="BT41" s="195" t="s">
        <v>380</v>
      </c>
      <c r="BU41" s="195" t="s">
        <v>381</v>
      </c>
      <c r="BV41" s="195" t="s">
        <v>382</v>
      </c>
      <c r="BW41" s="195" t="s">
        <v>318</v>
      </c>
      <c r="BX41" s="195" t="s">
        <v>319</v>
      </c>
      <c r="BY41" s="195" t="s">
        <v>320</v>
      </c>
      <c r="BZ41" s="195" t="s">
        <v>321</v>
      </c>
      <c r="CA41" s="267" t="s">
        <v>322</v>
      </c>
      <c r="CB41" s="267" t="s">
        <v>323</v>
      </c>
      <c r="CC41" s="195" t="s">
        <v>324</v>
      </c>
      <c r="CD41" s="322" t="s">
        <v>325</v>
      </c>
      <c r="CE41" s="195" t="s">
        <v>326</v>
      </c>
      <c r="CF41" s="195" t="s">
        <v>327</v>
      </c>
      <c r="CG41" s="195" t="s">
        <v>328</v>
      </c>
    </row>
    <row r="42" spans="1:88" ht="15" customHeight="1">
      <c r="A42" s="367" t="s">
        <v>508</v>
      </c>
      <c r="B42" s="4"/>
      <c r="C42" s="4"/>
      <c r="D42" s="4">
        <v>1054211</v>
      </c>
      <c r="E42" s="4">
        <v>1194940</v>
      </c>
      <c r="F42" s="4">
        <v>1278204</v>
      </c>
      <c r="G42" s="4">
        <v>1396058</v>
      </c>
      <c r="H42" s="4">
        <v>1451084</v>
      </c>
      <c r="I42" s="4">
        <v>1652838</v>
      </c>
      <c r="J42" s="4">
        <v>1788408</v>
      </c>
      <c r="K42" s="4">
        <v>1798210</v>
      </c>
      <c r="L42" s="4">
        <v>1900792</v>
      </c>
      <c r="M42" s="4">
        <v>2123648</v>
      </c>
      <c r="N42" s="4">
        <v>2373165</v>
      </c>
      <c r="O42" s="4">
        <v>2461341</v>
      </c>
      <c r="P42" s="4">
        <v>2537439</v>
      </c>
      <c r="Q42" s="4">
        <v>2814371</v>
      </c>
      <c r="R42" s="4">
        <v>2937766</v>
      </c>
      <c r="S42" s="4">
        <v>3024011</v>
      </c>
      <c r="T42" s="4">
        <v>2900324</v>
      </c>
      <c r="U42" s="4">
        <v>3106242</v>
      </c>
      <c r="V42" s="4">
        <v>3096775</v>
      </c>
      <c r="W42" s="4">
        <v>2990342</v>
      </c>
      <c r="X42" s="4">
        <v>2968868</v>
      </c>
      <c r="Y42" s="4">
        <v>3177698</v>
      </c>
      <c r="Z42" s="4">
        <v>3055182</v>
      </c>
      <c r="AA42" s="4">
        <v>3028541</v>
      </c>
      <c r="AB42" s="4">
        <v>3048684</v>
      </c>
      <c r="AC42" s="4">
        <v>3242316</v>
      </c>
      <c r="AD42" s="4">
        <v>3203522</v>
      </c>
      <c r="AE42" s="4">
        <v>3157041</v>
      </c>
      <c r="AF42" s="4">
        <v>3062139</v>
      </c>
      <c r="AG42" s="4">
        <v>2986409</v>
      </c>
      <c r="AH42" s="4">
        <v>2707133</v>
      </c>
      <c r="AI42" s="4">
        <v>2455473</v>
      </c>
      <c r="AJ42" s="4">
        <v>2294852</v>
      </c>
      <c r="AK42" s="4">
        <v>2164380</v>
      </c>
      <c r="AL42" s="4">
        <v>2032339</v>
      </c>
      <c r="AM42" s="4">
        <v>1886985</v>
      </c>
      <c r="AN42" s="4">
        <v>1848509</v>
      </c>
      <c r="AO42" s="4">
        <v>1898457</v>
      </c>
      <c r="AP42" s="4">
        <v>1794007</v>
      </c>
      <c r="AQ42" s="4">
        <v>1705379</v>
      </c>
      <c r="AR42" s="4">
        <v>1661041</v>
      </c>
      <c r="AS42" s="4">
        <v>1617394</v>
      </c>
      <c r="AT42" s="4">
        <v>1505405</v>
      </c>
      <c r="AU42" s="4">
        <v>1426056.558</v>
      </c>
      <c r="AV42" s="4">
        <v>1389453.5970000001</v>
      </c>
      <c r="AW42" s="4">
        <v>1364922.416</v>
      </c>
      <c r="AX42" s="4">
        <v>1272713.7450000001</v>
      </c>
      <c r="AY42" s="4">
        <v>1228454.18</v>
      </c>
      <c r="AZ42" s="4">
        <v>1214194.713</v>
      </c>
      <c r="BA42" s="4">
        <v>1225266.179</v>
      </c>
      <c r="BB42" s="4">
        <v>1124847.5109999999</v>
      </c>
      <c r="BC42" s="4">
        <v>1112903.5109999999</v>
      </c>
      <c r="BD42" s="4">
        <v>1095817.0919999999</v>
      </c>
      <c r="BE42" s="4">
        <v>1041309.1749999999</v>
      </c>
      <c r="BF42" s="4">
        <v>955312.64199999999</v>
      </c>
      <c r="BG42" s="4">
        <v>937710.13399999996</v>
      </c>
      <c r="BH42" s="4">
        <v>901333.76899999997</v>
      </c>
      <c r="BI42" s="4">
        <v>870952.88699999999</v>
      </c>
      <c r="BJ42" s="4">
        <v>823377.00800000003</v>
      </c>
      <c r="BK42" s="4">
        <v>640860.21900000004</v>
      </c>
      <c r="BL42" s="4">
        <v>678759.71199999994</v>
      </c>
      <c r="BM42" s="4">
        <v>630185.23699999996</v>
      </c>
      <c r="BN42" s="4">
        <v>583506.0771003</v>
      </c>
      <c r="BO42" s="4">
        <v>696533.53300000005</v>
      </c>
      <c r="BP42" s="4">
        <v>712775.60800000001</v>
      </c>
      <c r="BQ42" s="4">
        <v>691033.86200000008</v>
      </c>
      <c r="BR42" s="4">
        <v>642769.60970000003</v>
      </c>
      <c r="BS42" s="4">
        <v>603861.81799999997</v>
      </c>
      <c r="BT42" s="4">
        <v>619872.97700000007</v>
      </c>
      <c r="BU42" s="4">
        <v>635030.26500000001</v>
      </c>
      <c r="BV42" s="4">
        <v>561426.00899999996</v>
      </c>
      <c r="BW42" s="4">
        <v>558377.66899999999</v>
      </c>
      <c r="BX42" s="4">
        <v>515254.071</v>
      </c>
      <c r="BY42" s="4">
        <v>593764.37900000007</v>
      </c>
      <c r="BZ42" s="4">
        <v>590637.3280000001</v>
      </c>
      <c r="CA42" s="266">
        <v>569437.454361771</v>
      </c>
      <c r="CB42" s="266">
        <v>603044</v>
      </c>
      <c r="CC42" s="266">
        <v>617521</v>
      </c>
      <c r="CD42" s="266">
        <v>595783.37199999997</v>
      </c>
      <c r="CE42" s="266">
        <v>570894.71</v>
      </c>
      <c r="CF42" s="266">
        <v>593114.91700000002</v>
      </c>
      <c r="CG42" s="266">
        <v>582001</v>
      </c>
    </row>
    <row r="43" spans="1:88" ht="15" customHeight="1" outlineLevel="1">
      <c r="A43" s="157" t="s">
        <v>509</v>
      </c>
      <c r="B43" s="4">
        <v>1064222</v>
      </c>
      <c r="C43" s="4">
        <v>1050876</v>
      </c>
      <c r="D43" s="4">
        <v>1048112</v>
      </c>
      <c r="E43" s="4">
        <v>1188140</v>
      </c>
      <c r="F43" s="4">
        <v>1270351</v>
      </c>
      <c r="G43" s="4">
        <v>1388330</v>
      </c>
      <c r="H43" s="4">
        <v>1442922</v>
      </c>
      <c r="I43" s="4">
        <v>1645236</v>
      </c>
      <c r="J43" s="4">
        <v>1780549</v>
      </c>
      <c r="K43" s="4">
        <v>1790198</v>
      </c>
      <c r="L43" s="4">
        <v>1892277</v>
      </c>
      <c r="M43" s="4">
        <v>2114600</v>
      </c>
      <c r="N43" s="4">
        <v>2362624</v>
      </c>
      <c r="O43" s="4">
        <v>2450731</v>
      </c>
      <c r="P43" s="4">
        <v>2526106</v>
      </c>
      <c r="Q43" s="4">
        <v>2800963</v>
      </c>
      <c r="R43" s="4">
        <v>2922636</v>
      </c>
      <c r="S43" s="4">
        <v>3009896</v>
      </c>
      <c r="T43" s="4">
        <v>2886617</v>
      </c>
      <c r="U43" s="4">
        <v>3093702</v>
      </c>
      <c r="V43" s="4">
        <v>3085465</v>
      </c>
      <c r="W43" s="4">
        <v>2979811</v>
      </c>
      <c r="X43" s="4">
        <v>2958252</v>
      </c>
      <c r="Y43" s="4">
        <v>3165626</v>
      </c>
      <c r="Z43" s="4">
        <v>3045142</v>
      </c>
      <c r="AA43" s="4">
        <v>3018337</v>
      </c>
      <c r="AB43" s="4">
        <v>3037688</v>
      </c>
      <c r="AC43" s="4">
        <v>3229944</v>
      </c>
      <c r="AD43" s="4">
        <v>3192051</v>
      </c>
      <c r="AE43" s="4">
        <v>3144150</v>
      </c>
      <c r="AF43" s="4">
        <v>3049241</v>
      </c>
      <c r="AG43" s="4">
        <v>2973470</v>
      </c>
      <c r="AH43" s="4">
        <v>2695638</v>
      </c>
      <c r="AI43" s="4">
        <v>2443036</v>
      </c>
      <c r="AJ43" s="4">
        <v>2282847</v>
      </c>
      <c r="AK43" s="4">
        <v>2152723</v>
      </c>
      <c r="AL43" s="4">
        <v>2021692</v>
      </c>
      <c r="AM43" s="4">
        <v>1875300</v>
      </c>
      <c r="AN43" s="4">
        <v>1836628</v>
      </c>
      <c r="AO43" s="4">
        <v>1886032</v>
      </c>
      <c r="AP43" s="4">
        <v>1782825</v>
      </c>
      <c r="AQ43" s="4">
        <v>1693735</v>
      </c>
      <c r="AR43" s="4">
        <v>1648876</v>
      </c>
      <c r="AS43" s="4">
        <v>1605763</v>
      </c>
      <c r="AT43" s="4">
        <v>1494905</v>
      </c>
      <c r="AU43" s="4">
        <v>1414517.558</v>
      </c>
      <c r="AV43" s="4">
        <v>1378717.5970000001</v>
      </c>
      <c r="AW43" s="4">
        <v>1354104.7379999999</v>
      </c>
      <c r="AX43" s="4">
        <v>1263000.925</v>
      </c>
      <c r="AY43" s="4">
        <v>1218791.8199999998</v>
      </c>
      <c r="AZ43" s="4">
        <v>1204368.6189999999</v>
      </c>
      <c r="BA43" s="4">
        <v>1215724.3289999999</v>
      </c>
      <c r="BB43" s="4">
        <v>1116125.96</v>
      </c>
      <c r="BC43" s="4">
        <v>1104263.2709999999</v>
      </c>
      <c r="BD43" s="4">
        <v>1087595.075</v>
      </c>
      <c r="BE43" s="4">
        <v>1033800.637</v>
      </c>
      <c r="BF43" s="4">
        <v>948453.64099999995</v>
      </c>
      <c r="BG43" s="4">
        <v>930671.84100000001</v>
      </c>
      <c r="BH43" s="4">
        <v>894408.20600000001</v>
      </c>
      <c r="BI43" s="4">
        <v>864343.06299999997</v>
      </c>
      <c r="BJ43" s="4">
        <v>817190.97900000005</v>
      </c>
      <c r="BK43" s="4">
        <v>635067.58100000001</v>
      </c>
      <c r="BL43" s="4">
        <v>673286.69099999999</v>
      </c>
      <c r="BM43" s="4">
        <v>625059.09100000001</v>
      </c>
      <c r="BN43" s="4">
        <v>579171.79075342801</v>
      </c>
      <c r="BO43" s="4">
        <v>692076.00100000005</v>
      </c>
      <c r="BP43" s="4">
        <v>708452.24199999997</v>
      </c>
      <c r="BQ43" s="4">
        <v>686812.51300000004</v>
      </c>
      <c r="BR43" s="4">
        <v>638652.60970000003</v>
      </c>
      <c r="BS43" s="4">
        <v>599959.81799999997</v>
      </c>
      <c r="BT43" s="4">
        <v>616142.92200000002</v>
      </c>
      <c r="BU43" s="4">
        <v>631371.26500000001</v>
      </c>
      <c r="BV43" s="4">
        <v>558195.27399999998</v>
      </c>
      <c r="BW43" s="4">
        <v>555111.73199999996</v>
      </c>
      <c r="BX43" s="4">
        <v>512352.97600000002</v>
      </c>
      <c r="BY43" s="4">
        <v>590757.20400000003</v>
      </c>
      <c r="BZ43" s="4">
        <v>587600.84000000008</v>
      </c>
      <c r="CA43" s="266">
        <v>566366.17013929866</v>
      </c>
      <c r="CB43" s="266"/>
      <c r="CC43" s="4"/>
      <c r="CD43" s="347"/>
      <c r="CE43" s="347"/>
      <c r="CF43" s="347"/>
      <c r="CG43" s="347"/>
    </row>
    <row r="44" spans="1:88" ht="15" customHeight="1" outlineLevel="1" thickBot="1">
      <c r="A44" s="235" t="s">
        <v>510</v>
      </c>
      <c r="B44" s="234"/>
      <c r="C44" s="234"/>
      <c r="D44" s="234">
        <v>6099</v>
      </c>
      <c r="E44" s="234">
        <v>6800</v>
      </c>
      <c r="F44" s="234">
        <v>7853</v>
      </c>
      <c r="G44" s="234">
        <v>7728</v>
      </c>
      <c r="H44" s="234">
        <v>8162</v>
      </c>
      <c r="I44" s="234">
        <v>7602</v>
      </c>
      <c r="J44" s="234">
        <v>7859</v>
      </c>
      <c r="K44" s="234">
        <v>8012</v>
      </c>
      <c r="L44" s="234">
        <v>8515</v>
      </c>
      <c r="M44" s="234">
        <v>9048</v>
      </c>
      <c r="N44" s="234">
        <v>10541</v>
      </c>
      <c r="O44" s="234">
        <v>10610</v>
      </c>
      <c r="P44" s="234">
        <v>11333</v>
      </c>
      <c r="Q44" s="234">
        <v>13408</v>
      </c>
      <c r="R44" s="234">
        <v>15130</v>
      </c>
      <c r="S44" s="234">
        <v>14115</v>
      </c>
      <c r="T44" s="234">
        <v>13707</v>
      </c>
      <c r="U44" s="234">
        <v>12540</v>
      </c>
      <c r="V44" s="234">
        <v>11310</v>
      </c>
      <c r="W44" s="234">
        <v>10531</v>
      </c>
      <c r="X44" s="234">
        <v>10616</v>
      </c>
      <c r="Y44" s="234">
        <v>12072</v>
      </c>
      <c r="Z44" s="234">
        <v>10040</v>
      </c>
      <c r="AA44" s="234">
        <v>10204</v>
      </c>
      <c r="AB44" s="234">
        <v>10996</v>
      </c>
      <c r="AC44" s="234">
        <v>12372</v>
      </c>
      <c r="AD44" s="234">
        <v>11471</v>
      </c>
      <c r="AE44" s="234">
        <v>12891</v>
      </c>
      <c r="AF44" s="234">
        <v>12898</v>
      </c>
      <c r="AG44" s="234">
        <v>12939</v>
      </c>
      <c r="AH44" s="234">
        <v>11495</v>
      </c>
      <c r="AI44" s="234">
        <v>12437</v>
      </c>
      <c r="AJ44" s="234">
        <v>12005</v>
      </c>
      <c r="AK44" s="234">
        <v>11657</v>
      </c>
      <c r="AL44" s="234">
        <v>10647</v>
      </c>
      <c r="AM44" s="234">
        <v>11685</v>
      </c>
      <c r="AN44" s="234">
        <v>11881</v>
      </c>
      <c r="AO44" s="234">
        <v>12425</v>
      </c>
      <c r="AP44" s="234">
        <v>11182</v>
      </c>
      <c r="AQ44" s="234">
        <v>11644</v>
      </c>
      <c r="AR44" s="234">
        <v>12165</v>
      </c>
      <c r="AS44" s="234">
        <v>11631</v>
      </c>
      <c r="AT44" s="234">
        <v>10500</v>
      </c>
      <c r="AU44" s="234">
        <v>11539</v>
      </c>
      <c r="AV44" s="234">
        <v>10736</v>
      </c>
      <c r="AW44" s="234">
        <v>10817.678</v>
      </c>
      <c r="AX44" s="234">
        <v>9712.82</v>
      </c>
      <c r="AY44" s="234">
        <v>9662.36</v>
      </c>
      <c r="AZ44" s="234">
        <v>9826.0939999999991</v>
      </c>
      <c r="BA44" s="234">
        <v>9541.85</v>
      </c>
      <c r="BB44" s="234">
        <v>8721.5509999999995</v>
      </c>
      <c r="BC44" s="234">
        <v>8640.24</v>
      </c>
      <c r="BD44" s="234">
        <v>8222.0169999999998</v>
      </c>
      <c r="BE44" s="234">
        <v>7508.5379999999996</v>
      </c>
      <c r="BF44" s="234">
        <v>6859.0010000000002</v>
      </c>
      <c r="BG44" s="234">
        <v>7038.2929999999997</v>
      </c>
      <c r="BH44" s="234">
        <v>6925.5630000000001</v>
      </c>
      <c r="BI44" s="234">
        <v>6609.8239999999996</v>
      </c>
      <c r="BJ44" s="234">
        <v>6186.0290000000005</v>
      </c>
      <c r="BK44" s="234">
        <v>5792.6379999999999</v>
      </c>
      <c r="BL44" s="234">
        <v>5473.0209999999997</v>
      </c>
      <c r="BM44" s="234">
        <v>5126.1459999999997</v>
      </c>
      <c r="BN44" s="234">
        <v>4334.2863468720006</v>
      </c>
      <c r="BO44" s="234">
        <v>4457.5320000000002</v>
      </c>
      <c r="BP44" s="234">
        <v>4323.366</v>
      </c>
      <c r="BQ44" s="234">
        <v>4221.3490000000002</v>
      </c>
      <c r="BR44" s="234">
        <v>4117</v>
      </c>
      <c r="BS44" s="234">
        <v>3902</v>
      </c>
      <c r="BT44" s="234">
        <v>3730.0549999999998</v>
      </c>
      <c r="BU44" s="234">
        <v>3659</v>
      </c>
      <c r="BV44" s="234">
        <v>3230.7349999999997</v>
      </c>
      <c r="BW44" s="234">
        <v>3265.9369999999999</v>
      </c>
      <c r="BX44" s="234">
        <v>2901.0949999999998</v>
      </c>
      <c r="BY44" s="234">
        <v>3007.1749999999997</v>
      </c>
      <c r="BZ44" s="234">
        <v>3036.4879999999998</v>
      </c>
      <c r="CA44" s="276">
        <v>3071.2842224724</v>
      </c>
      <c r="CB44" s="276"/>
      <c r="CC44" s="234"/>
      <c r="CD44" s="347"/>
      <c r="CE44" s="347"/>
      <c r="CF44" s="347"/>
      <c r="CG44" s="347"/>
    </row>
    <row r="45" spans="1:88" ht="15" customHeight="1" thickTop="1">
      <c r="A45" s="3" t="s">
        <v>347</v>
      </c>
      <c r="B45" s="205"/>
      <c r="C45" s="205"/>
      <c r="D45" s="205"/>
      <c r="E45" s="205"/>
      <c r="F45" s="205"/>
      <c r="G45" s="205"/>
      <c r="H45" s="205"/>
      <c r="I45" s="205"/>
      <c r="J45" s="205"/>
      <c r="K45" s="205"/>
      <c r="L45" s="205"/>
      <c r="M45" s="205"/>
      <c r="N45" s="205">
        <v>2551158</v>
      </c>
      <c r="O45" s="205">
        <v>2849278</v>
      </c>
      <c r="P45" s="205">
        <v>2830864</v>
      </c>
      <c r="Q45" s="205">
        <v>2960009</v>
      </c>
      <c r="R45" s="205">
        <v>2499715</v>
      </c>
      <c r="S45" s="205">
        <v>2537125</v>
      </c>
      <c r="T45" s="205">
        <v>2532922</v>
      </c>
      <c r="U45" s="205">
        <v>2617772</v>
      </c>
      <c r="V45" s="205">
        <v>2624819</v>
      </c>
      <c r="W45" s="205">
        <v>2650152</v>
      </c>
      <c r="X45" s="205">
        <v>2663140</v>
      </c>
      <c r="Y45" s="205">
        <v>2813449</v>
      </c>
      <c r="Z45" s="205">
        <v>2706918</v>
      </c>
      <c r="AA45" s="205">
        <v>2766171</v>
      </c>
      <c r="AB45" s="205">
        <v>2754541</v>
      </c>
      <c r="AC45" s="205">
        <v>2769357</v>
      </c>
      <c r="AD45" s="205">
        <v>2748807</v>
      </c>
      <c r="AE45" s="205">
        <v>2764004</v>
      </c>
      <c r="AF45" s="205">
        <v>2725427</v>
      </c>
      <c r="AG45" s="205">
        <v>2693319</v>
      </c>
      <c r="AH45" s="205">
        <v>2635564</v>
      </c>
      <c r="AI45" s="205">
        <v>2725373</v>
      </c>
      <c r="AJ45" s="205">
        <v>2854394</v>
      </c>
      <c r="AK45" s="205">
        <v>2863729</v>
      </c>
      <c r="AL45" s="205">
        <v>2839765.3908072514</v>
      </c>
      <c r="AM45" s="205">
        <v>2937970.818</v>
      </c>
      <c r="AN45" s="205">
        <v>2946910.0830000001</v>
      </c>
      <c r="AO45" s="205">
        <v>3022722.568</v>
      </c>
      <c r="AP45" s="205">
        <v>2993579.4939999995</v>
      </c>
      <c r="AQ45" s="205">
        <v>3071533.9468538603</v>
      </c>
      <c r="AR45" s="205">
        <v>3067528.6379999998</v>
      </c>
      <c r="AS45" s="205">
        <v>3103435.9640000002</v>
      </c>
      <c r="AT45" s="205">
        <v>3066216.1520000002</v>
      </c>
      <c r="AU45" s="205">
        <v>3135024.193</v>
      </c>
      <c r="AV45" s="205">
        <v>3098657.6109999996</v>
      </c>
      <c r="AW45" s="205">
        <v>3107227.7809999995</v>
      </c>
      <c r="AX45" s="205">
        <v>3069299.4129999997</v>
      </c>
      <c r="AY45" s="205">
        <v>3093780.6940002274</v>
      </c>
      <c r="AZ45" s="205">
        <v>3076541.932</v>
      </c>
      <c r="BA45" s="205">
        <v>3138870.548</v>
      </c>
      <c r="BB45" s="205">
        <v>3103592.2889999999</v>
      </c>
      <c r="BC45" s="205">
        <v>3143570.6679999996</v>
      </c>
      <c r="BD45" s="205">
        <v>3093216.2190000005</v>
      </c>
      <c r="BE45" s="205">
        <v>3170618.8819999998</v>
      </c>
      <c r="BF45" s="205">
        <v>3094333.9689048259</v>
      </c>
      <c r="BG45" s="205">
        <v>3129386.853416665</v>
      </c>
      <c r="BH45" s="205">
        <v>3084892.5224766652</v>
      </c>
      <c r="BI45" s="205">
        <v>3058682.9793978245</v>
      </c>
      <c r="BJ45" s="205">
        <v>3317905.6548258988</v>
      </c>
      <c r="BK45" s="205">
        <v>3743853.1654358483</v>
      </c>
      <c r="BL45" s="205">
        <v>3447078.1400274285</v>
      </c>
      <c r="BM45" s="205">
        <v>3489753.5213599624</v>
      </c>
      <c r="BN45" s="205">
        <v>3340235.2168218577</v>
      </c>
      <c r="BO45" s="205">
        <v>3578036.3026521727</v>
      </c>
      <c r="BP45" s="205">
        <v>3416726.8079919694</v>
      </c>
      <c r="BQ45" s="205">
        <v>3430689.7968781693</v>
      </c>
      <c r="BR45" s="205">
        <v>3317560.3859999995</v>
      </c>
      <c r="BS45" s="205">
        <v>3255142.2015020363</v>
      </c>
      <c r="BT45" s="205">
        <v>3174171.986</v>
      </c>
      <c r="BU45" s="205">
        <v>3200704.463</v>
      </c>
      <c r="BV45" s="205">
        <v>2992817.3801593529</v>
      </c>
      <c r="BW45" s="205">
        <v>2941167.1788734333</v>
      </c>
      <c r="BX45" s="205">
        <v>2888421.1801159531</v>
      </c>
      <c r="BY45" s="205">
        <v>2871420.8703083675</v>
      </c>
      <c r="BZ45" s="205">
        <v>2883182.3319565123</v>
      </c>
      <c r="CA45" s="268">
        <v>2870762.3334477847</v>
      </c>
      <c r="CB45" s="268">
        <v>2816344</v>
      </c>
      <c r="CC45" s="205">
        <v>2806427.7909999993</v>
      </c>
      <c r="CD45" s="205">
        <v>2779611.1769999894</v>
      </c>
      <c r="CE45" s="205">
        <v>2728339.8889999995</v>
      </c>
      <c r="CF45" s="205">
        <v>2718941.7110000001</v>
      </c>
      <c r="CG45" s="205">
        <v>2744385</v>
      </c>
    </row>
    <row r="46" spans="1:88" ht="15" customHeight="1">
      <c r="A46" s="282" t="s">
        <v>511</v>
      </c>
      <c r="B46" s="230"/>
      <c r="C46" s="230"/>
      <c r="D46" s="230"/>
      <c r="E46" s="230"/>
      <c r="F46" s="230"/>
      <c r="G46" s="230"/>
      <c r="H46" s="230"/>
      <c r="I46" s="230"/>
      <c r="J46" s="230"/>
      <c r="K46" s="230"/>
      <c r="L46" s="230"/>
      <c r="M46" s="230"/>
      <c r="N46" s="230">
        <v>1565008</v>
      </c>
      <c r="O46" s="230">
        <v>1760847</v>
      </c>
      <c r="P46" s="230">
        <v>1711976</v>
      </c>
      <c r="Q46" s="230">
        <v>1836992</v>
      </c>
      <c r="R46" s="230">
        <v>1809520</v>
      </c>
      <c r="S46" s="230">
        <v>1856651</v>
      </c>
      <c r="T46" s="230">
        <v>1855481</v>
      </c>
      <c r="U46" s="230">
        <v>1942349</v>
      </c>
      <c r="V46" s="230">
        <v>1975141</v>
      </c>
      <c r="W46" s="230">
        <v>1999439</v>
      </c>
      <c r="X46" s="230">
        <v>1998720</v>
      </c>
      <c r="Y46" s="230">
        <v>2145436</v>
      </c>
      <c r="Z46" s="230">
        <v>2107293</v>
      </c>
      <c r="AA46" s="230">
        <v>2135267</v>
      </c>
      <c r="AB46" s="230">
        <v>2106032</v>
      </c>
      <c r="AC46" s="230">
        <v>2125466</v>
      </c>
      <c r="AD46" s="230">
        <v>2113189</v>
      </c>
      <c r="AE46" s="230">
        <v>2115697</v>
      </c>
      <c r="AF46" s="230">
        <v>2080208</v>
      </c>
      <c r="AG46" s="230">
        <v>2063066</v>
      </c>
      <c r="AH46" s="230">
        <v>2022027</v>
      </c>
      <c r="AI46" s="230">
        <v>2090704</v>
      </c>
      <c r="AJ46" s="230">
        <v>2139243</v>
      </c>
      <c r="AK46" s="230">
        <v>2156829</v>
      </c>
      <c r="AL46" s="230">
        <v>2153734</v>
      </c>
      <c r="AM46" s="230">
        <v>2242747</v>
      </c>
      <c r="AN46" s="230">
        <v>2240299</v>
      </c>
      <c r="AO46" s="230">
        <v>2308502</v>
      </c>
      <c r="AP46" s="230">
        <v>2289920</v>
      </c>
      <c r="AQ46" s="230">
        <v>2357051</v>
      </c>
      <c r="AR46" s="230">
        <v>2345702</v>
      </c>
      <c r="AS46" s="230">
        <v>2391238.7289999998</v>
      </c>
      <c r="AT46" s="230">
        <v>2370783.2450000001</v>
      </c>
      <c r="AU46" s="230">
        <v>2420013.1409999998</v>
      </c>
      <c r="AV46" s="230">
        <v>2377903.0129999998</v>
      </c>
      <c r="AW46" s="230">
        <v>2408348.7089999998</v>
      </c>
      <c r="AX46" s="230">
        <v>2388501.9339999999</v>
      </c>
      <c r="AY46" s="230">
        <v>2389763.6744471304</v>
      </c>
      <c r="AZ46" s="230">
        <v>2344535.824</v>
      </c>
      <c r="BA46" s="230">
        <v>2409410.1579999998</v>
      </c>
      <c r="BB46" s="230">
        <v>2393826.196</v>
      </c>
      <c r="BC46" s="230">
        <v>2436424.2290000003</v>
      </c>
      <c r="BD46" s="230">
        <v>2348340.7620000001</v>
      </c>
      <c r="BE46" s="230">
        <v>2416967.8509999998</v>
      </c>
      <c r="BF46" s="230">
        <v>2365179.6239999998</v>
      </c>
      <c r="BG46" s="230">
        <v>2401818.5470000003</v>
      </c>
      <c r="BH46" s="230">
        <v>2340922.5039999997</v>
      </c>
      <c r="BI46" s="230">
        <v>2335343.6370000001</v>
      </c>
      <c r="BJ46" s="230">
        <v>2536815.3730000001</v>
      </c>
      <c r="BK46" s="230">
        <v>2905160.3530000001</v>
      </c>
      <c r="BL46" s="230">
        <v>2648814.5109999999</v>
      </c>
      <c r="BM46" s="230">
        <v>2689107.7290000003</v>
      </c>
      <c r="BN46" s="230">
        <v>2572215</v>
      </c>
      <c r="BO46" s="230">
        <v>2785692.1009999998</v>
      </c>
      <c r="BP46" s="230">
        <v>2596319.611</v>
      </c>
      <c r="BQ46" s="230">
        <v>2639367.1909999996</v>
      </c>
      <c r="BR46" s="230">
        <v>2554292.7939999998</v>
      </c>
      <c r="BS46" s="230">
        <v>2494249.0879423972</v>
      </c>
      <c r="BT46" s="230">
        <v>2405546</v>
      </c>
      <c r="BU46" s="230">
        <v>2463095</v>
      </c>
      <c r="BV46" s="230">
        <v>2327007.6541531533</v>
      </c>
      <c r="BW46" s="230">
        <v>2294924.2976210397</v>
      </c>
      <c r="BX46" s="230">
        <v>2254507.8484866442</v>
      </c>
      <c r="BY46" s="230">
        <v>2268619.638831466</v>
      </c>
      <c r="BZ46" s="230">
        <v>2292363.8703086139</v>
      </c>
      <c r="CA46" s="269">
        <v>2299663.9444906395</v>
      </c>
      <c r="CB46" s="269">
        <v>2229123</v>
      </c>
      <c r="CC46" s="230">
        <v>2249175.267</v>
      </c>
      <c r="CD46" s="230">
        <v>2223821.9609999899</v>
      </c>
      <c r="CE46" s="230">
        <v>2179350.5189999999</v>
      </c>
      <c r="CF46" s="230">
        <v>2174358.4410000001</v>
      </c>
      <c r="CG46" s="230">
        <v>2237946</v>
      </c>
    </row>
    <row r="47" spans="1:88" s="225" customFormat="1" ht="15" customHeight="1" outlineLevel="1">
      <c r="A47" s="282" t="s">
        <v>512</v>
      </c>
      <c r="B47" s="233"/>
      <c r="C47" s="233"/>
      <c r="D47" s="233"/>
      <c r="E47" s="233"/>
      <c r="F47" s="233"/>
      <c r="G47" s="233"/>
      <c r="H47" s="233"/>
      <c r="I47" s="233"/>
      <c r="J47" s="233"/>
      <c r="K47" s="233"/>
      <c r="L47" s="233"/>
      <c r="M47" s="233"/>
      <c r="N47" s="283"/>
      <c r="O47" s="283"/>
      <c r="P47" s="283"/>
      <c r="Q47" s="283"/>
      <c r="R47" s="283"/>
      <c r="S47" s="283"/>
      <c r="T47" s="283"/>
      <c r="U47" s="283"/>
      <c r="V47" s="283"/>
      <c r="W47" s="283"/>
      <c r="X47" s="283"/>
      <c r="Y47" s="283"/>
      <c r="Z47" s="283">
        <v>1542206</v>
      </c>
      <c r="AA47" s="283">
        <v>1545793</v>
      </c>
      <c r="AB47" s="283">
        <v>1505544</v>
      </c>
      <c r="AC47" s="283">
        <v>1507050</v>
      </c>
      <c r="AD47" s="283">
        <v>1490767</v>
      </c>
      <c r="AE47" s="283">
        <v>1471889</v>
      </c>
      <c r="AF47" s="283">
        <v>1396490</v>
      </c>
      <c r="AG47" s="283">
        <v>1400325</v>
      </c>
      <c r="AH47" s="283">
        <v>1370002</v>
      </c>
      <c r="AI47" s="283">
        <v>1389440</v>
      </c>
      <c r="AJ47" s="283">
        <v>1383977</v>
      </c>
      <c r="AK47" s="283">
        <v>1369648</v>
      </c>
      <c r="AL47" s="283">
        <v>1346743</v>
      </c>
      <c r="AM47" s="283">
        <v>1363686</v>
      </c>
      <c r="AN47" s="283">
        <v>1334704</v>
      </c>
      <c r="AO47" s="283">
        <v>1359697</v>
      </c>
      <c r="AP47" s="283">
        <v>1339244</v>
      </c>
      <c r="AQ47" s="283">
        <v>1437242</v>
      </c>
      <c r="AR47" s="283">
        <v>1401803</v>
      </c>
      <c r="AS47" s="283">
        <v>1421142</v>
      </c>
      <c r="AT47" s="283">
        <v>1382549</v>
      </c>
      <c r="AU47" s="283">
        <v>1398511</v>
      </c>
      <c r="AV47" s="283">
        <v>1362987.818</v>
      </c>
      <c r="AW47" s="283">
        <v>1376423.97</v>
      </c>
      <c r="AX47" s="283">
        <v>1345992.8219999999</v>
      </c>
      <c r="AY47" s="283">
        <v>1374416.3348373985</v>
      </c>
      <c r="AZ47" s="283">
        <v>1305927.372</v>
      </c>
      <c r="BA47" s="283">
        <v>1343068.655</v>
      </c>
      <c r="BB47" s="283">
        <v>1307340.878</v>
      </c>
      <c r="BC47" s="283">
        <v>1327903.264</v>
      </c>
      <c r="BD47" s="283">
        <v>1290491.098</v>
      </c>
      <c r="BE47" s="283">
        <v>1329201.426</v>
      </c>
      <c r="BF47" s="283">
        <v>1307335.9099999999</v>
      </c>
      <c r="BG47" s="283">
        <v>1306247.7760000001</v>
      </c>
      <c r="BH47" s="283">
        <v>1262490.588</v>
      </c>
      <c r="BI47" s="283">
        <v>1291929.7150000001</v>
      </c>
      <c r="BJ47" s="283">
        <v>1398986.5120000001</v>
      </c>
      <c r="BK47" s="283">
        <v>1547716.338</v>
      </c>
      <c r="BL47" s="283">
        <v>1419359.0970000001</v>
      </c>
      <c r="BM47" s="283">
        <v>1363143.52</v>
      </c>
      <c r="BN47" s="283">
        <v>1272347.5</v>
      </c>
      <c r="BO47" s="283">
        <v>1443050.531</v>
      </c>
      <c r="BP47" s="283">
        <v>1325542.676</v>
      </c>
      <c r="BQ47" s="283">
        <v>1335173.5689999999</v>
      </c>
      <c r="BR47" s="283">
        <v>1275221.108</v>
      </c>
      <c r="BS47" s="283">
        <v>1259764.366525826</v>
      </c>
      <c r="BT47" s="283">
        <v>1234132</v>
      </c>
      <c r="BU47" s="283">
        <v>1258306</v>
      </c>
      <c r="BV47" s="283">
        <v>1131732.2639716861</v>
      </c>
      <c r="BW47" s="283">
        <v>1101900.92641092</v>
      </c>
      <c r="BX47" s="283">
        <v>1091650.6818129951</v>
      </c>
      <c r="BY47" s="283">
        <v>1101238.2453408469</v>
      </c>
      <c r="BZ47" s="283">
        <v>1103923.1311734237</v>
      </c>
      <c r="CA47" s="284">
        <v>1147090.2960972656</v>
      </c>
      <c r="CB47" s="284">
        <v>1079517</v>
      </c>
      <c r="CC47" s="283"/>
      <c r="CD47" s="349"/>
      <c r="CE47" s="349"/>
      <c r="CF47" s="349"/>
      <c r="CG47" s="349"/>
    </row>
    <row r="48" spans="1:88" s="225" customFormat="1" ht="15" customHeight="1" outlineLevel="1">
      <c r="A48" s="282" t="s">
        <v>513</v>
      </c>
      <c r="B48" s="224"/>
      <c r="C48" s="224"/>
      <c r="D48" s="224"/>
      <c r="E48" s="224"/>
      <c r="F48" s="224"/>
      <c r="G48" s="224"/>
      <c r="H48" s="224"/>
      <c r="I48" s="224"/>
      <c r="J48" s="224"/>
      <c r="K48" s="224"/>
      <c r="L48" s="224"/>
      <c r="M48" s="224"/>
      <c r="N48" s="223"/>
      <c r="O48" s="223"/>
      <c r="P48" s="223"/>
      <c r="Q48" s="223"/>
      <c r="R48" s="223"/>
      <c r="S48" s="223"/>
      <c r="T48" s="223"/>
      <c r="U48" s="223"/>
      <c r="V48" s="223"/>
      <c r="W48" s="223"/>
      <c r="X48" s="223"/>
      <c r="Y48" s="223"/>
      <c r="Z48" s="223">
        <v>565087</v>
      </c>
      <c r="AA48" s="223">
        <v>589474</v>
      </c>
      <c r="AB48" s="223">
        <v>600488</v>
      </c>
      <c r="AC48" s="223">
        <v>618416</v>
      </c>
      <c r="AD48" s="223">
        <v>622422</v>
      </c>
      <c r="AE48" s="223">
        <v>643808</v>
      </c>
      <c r="AF48" s="223">
        <v>683719</v>
      </c>
      <c r="AG48" s="223">
        <v>662741</v>
      </c>
      <c r="AH48" s="223">
        <v>652026</v>
      </c>
      <c r="AI48" s="223">
        <v>701265</v>
      </c>
      <c r="AJ48" s="223">
        <v>755266</v>
      </c>
      <c r="AK48" s="223">
        <v>787182</v>
      </c>
      <c r="AL48" s="223">
        <v>806990</v>
      </c>
      <c r="AM48" s="223">
        <v>879062</v>
      </c>
      <c r="AN48" s="223">
        <v>905594</v>
      </c>
      <c r="AO48" s="223">
        <v>948805</v>
      </c>
      <c r="AP48" s="223">
        <v>950676</v>
      </c>
      <c r="AQ48" s="223">
        <v>919808</v>
      </c>
      <c r="AR48" s="223">
        <v>943899</v>
      </c>
      <c r="AS48" s="223">
        <v>970097</v>
      </c>
      <c r="AT48" s="223">
        <v>988234</v>
      </c>
      <c r="AU48" s="223">
        <v>1021502</v>
      </c>
      <c r="AV48" s="223">
        <v>1014915.1949999999</v>
      </c>
      <c r="AW48" s="223">
        <v>1031924.7389999999</v>
      </c>
      <c r="AX48" s="223">
        <v>1042509.112</v>
      </c>
      <c r="AY48" s="223">
        <v>1015347.3396097319</v>
      </c>
      <c r="AZ48" s="223">
        <v>1038608.452</v>
      </c>
      <c r="BA48" s="223">
        <v>1066341.503</v>
      </c>
      <c r="BB48" s="223">
        <v>1086485.318</v>
      </c>
      <c r="BC48" s="223">
        <v>1108520.9650000001</v>
      </c>
      <c r="BD48" s="223">
        <v>1057849.6640000001</v>
      </c>
      <c r="BE48" s="223">
        <v>1087766.425</v>
      </c>
      <c r="BF48" s="223">
        <v>1057843.7139999999</v>
      </c>
      <c r="BG48" s="223">
        <v>1095570.7709999999</v>
      </c>
      <c r="BH48" s="223">
        <v>1078431.916</v>
      </c>
      <c r="BI48" s="223">
        <v>1043413.922</v>
      </c>
      <c r="BJ48" s="223">
        <v>1137828.861</v>
      </c>
      <c r="BK48" s="223">
        <v>1357444.0149999999</v>
      </c>
      <c r="BL48" s="223">
        <v>1229455.4140000001</v>
      </c>
      <c r="BM48" s="223">
        <v>1325964.209</v>
      </c>
      <c r="BN48" s="223">
        <v>1299867.5</v>
      </c>
      <c r="BO48" s="223">
        <v>1342641.57</v>
      </c>
      <c r="BP48" s="223">
        <v>1270776.9350000001</v>
      </c>
      <c r="BQ48" s="223">
        <v>1304193.622</v>
      </c>
      <c r="BR48" s="223">
        <v>1279071.686</v>
      </c>
      <c r="BS48" s="223">
        <v>1234484.7214165709</v>
      </c>
      <c r="BT48" s="223">
        <v>1171414</v>
      </c>
      <c r="BU48" s="223">
        <v>1204789</v>
      </c>
      <c r="BV48" s="223">
        <v>1195275.3901814669</v>
      </c>
      <c r="BW48" s="223">
        <v>1193023.3712101199</v>
      </c>
      <c r="BX48" s="223">
        <v>1162857.1666736491</v>
      </c>
      <c r="BY48" s="223">
        <v>1167381.393490619</v>
      </c>
      <c r="BZ48" s="223">
        <v>1188440.7391351901</v>
      </c>
      <c r="CA48" s="274">
        <v>1152573.6483933742</v>
      </c>
      <c r="CB48" s="274">
        <v>1149606</v>
      </c>
      <c r="CC48" s="223"/>
      <c r="CD48" s="349"/>
      <c r="CE48" s="349"/>
      <c r="CF48" s="349"/>
      <c r="CG48" s="349"/>
    </row>
    <row r="49" spans="1:85" ht="15" customHeight="1">
      <c r="A49" s="282" t="s">
        <v>514</v>
      </c>
      <c r="B49" s="4"/>
      <c r="C49" s="4"/>
      <c r="D49" s="4"/>
      <c r="E49" s="4"/>
      <c r="F49" s="4"/>
      <c r="G49" s="4"/>
      <c r="H49" s="4"/>
      <c r="I49" s="4"/>
      <c r="J49" s="4"/>
      <c r="K49" s="4"/>
      <c r="L49" s="4"/>
      <c r="M49" s="4"/>
      <c r="N49" s="285">
        <v>303495</v>
      </c>
      <c r="O49" s="285">
        <v>321385</v>
      </c>
      <c r="P49" s="285">
        <v>303527</v>
      </c>
      <c r="Q49" s="285">
        <v>310679</v>
      </c>
      <c r="R49" s="285">
        <v>294485</v>
      </c>
      <c r="S49" s="285">
        <v>286245</v>
      </c>
      <c r="T49" s="285">
        <v>287052</v>
      </c>
      <c r="U49" s="285">
        <v>297780</v>
      </c>
      <c r="V49" s="285">
        <v>292345</v>
      </c>
      <c r="W49" s="285">
        <v>282062</v>
      </c>
      <c r="X49" s="285">
        <v>282196</v>
      </c>
      <c r="Y49" s="285">
        <v>303318</v>
      </c>
      <c r="Z49" s="285">
        <v>307587</v>
      </c>
      <c r="AA49" s="285">
        <v>305367</v>
      </c>
      <c r="AB49" s="285">
        <v>303693</v>
      </c>
      <c r="AC49" s="285">
        <v>306038</v>
      </c>
      <c r="AD49" s="285">
        <v>300786</v>
      </c>
      <c r="AE49" s="285">
        <v>294242</v>
      </c>
      <c r="AF49" s="285">
        <v>291260</v>
      </c>
      <c r="AG49" s="285">
        <v>296203</v>
      </c>
      <c r="AH49" s="285">
        <v>294024</v>
      </c>
      <c r="AI49" s="285">
        <v>298505</v>
      </c>
      <c r="AJ49" s="285">
        <v>312117</v>
      </c>
      <c r="AK49" s="285">
        <v>320457</v>
      </c>
      <c r="AL49" s="285">
        <v>327953</v>
      </c>
      <c r="AM49" s="285">
        <v>328809</v>
      </c>
      <c r="AN49" s="285">
        <v>347911</v>
      </c>
      <c r="AO49" s="285">
        <v>367066</v>
      </c>
      <c r="AP49" s="285">
        <v>366066</v>
      </c>
      <c r="AQ49" s="285">
        <v>363883</v>
      </c>
      <c r="AR49" s="285">
        <v>367108</v>
      </c>
      <c r="AS49" s="285">
        <v>374671.75900000002</v>
      </c>
      <c r="AT49" s="285">
        <v>365599.35200000001</v>
      </c>
      <c r="AU49" s="285">
        <v>367373.84700000001</v>
      </c>
      <c r="AV49" s="285">
        <v>369855.57699999999</v>
      </c>
      <c r="AW49" s="285">
        <v>362262.17300000001</v>
      </c>
      <c r="AX49" s="285">
        <v>360478.12199999997</v>
      </c>
      <c r="AY49" s="285">
        <v>351827.59845072159</v>
      </c>
      <c r="AZ49" s="285">
        <v>351536.04599999997</v>
      </c>
      <c r="BA49" s="285">
        <v>362522.27</v>
      </c>
      <c r="BB49" s="285">
        <v>354829.20199999999</v>
      </c>
      <c r="BC49" s="285">
        <v>340200.06699999998</v>
      </c>
      <c r="BD49" s="285">
        <v>361794.50400000002</v>
      </c>
      <c r="BE49" s="285">
        <v>388465.679</v>
      </c>
      <c r="BF49" s="285">
        <v>388884.3350426582</v>
      </c>
      <c r="BG49" s="285">
        <v>383183.18225666613</v>
      </c>
      <c r="BH49" s="285">
        <v>383279.04150666611</v>
      </c>
      <c r="BI49" s="285">
        <v>386360.92000312312</v>
      </c>
      <c r="BJ49" s="285">
        <v>437290.38775100349</v>
      </c>
      <c r="BK49" s="285">
        <v>528234.93404340337</v>
      </c>
      <c r="BL49" s="285">
        <v>486710.59114529961</v>
      </c>
      <c r="BM49" s="285">
        <v>492268.15788097924</v>
      </c>
      <c r="BN49" s="285">
        <v>482867.85613662633</v>
      </c>
      <c r="BO49" s="285">
        <v>510232.94857577002</v>
      </c>
      <c r="BP49" s="285">
        <v>505031.37184538529</v>
      </c>
      <c r="BQ49" s="285">
        <v>507987</v>
      </c>
      <c r="BR49" s="285">
        <v>483030.06699999998</v>
      </c>
      <c r="BS49" s="285">
        <v>466799.38820347295</v>
      </c>
      <c r="BT49" s="285">
        <v>470156.72700000001</v>
      </c>
      <c r="BU49" s="285">
        <v>452624.74900000001</v>
      </c>
      <c r="BV49" s="285">
        <v>412220.52032789966</v>
      </c>
      <c r="BW49" s="285">
        <v>380282.33619116998</v>
      </c>
      <c r="BX49" s="285">
        <v>375318.46037612768</v>
      </c>
      <c r="BY49" s="285">
        <v>375618.51293802902</v>
      </c>
      <c r="BZ49" s="285">
        <v>379240.4833331086</v>
      </c>
      <c r="CA49" s="286">
        <v>361457.45693523088</v>
      </c>
      <c r="CB49" s="286">
        <v>376035</v>
      </c>
      <c r="CC49" s="285">
        <v>368358.08499999897</v>
      </c>
      <c r="CD49" s="285">
        <v>368561.69500000001</v>
      </c>
      <c r="CE49" s="285">
        <v>358061.66100000002</v>
      </c>
      <c r="CF49" s="285">
        <v>353117.00300000003</v>
      </c>
      <c r="CG49" s="285">
        <v>340950</v>
      </c>
    </row>
    <row r="50" spans="1:85" ht="15" customHeight="1">
      <c r="A50" s="281" t="s">
        <v>515</v>
      </c>
      <c r="B50" s="4"/>
      <c r="C50" s="4"/>
      <c r="D50" s="4"/>
      <c r="E50" s="4"/>
      <c r="F50" s="4"/>
      <c r="G50" s="4"/>
      <c r="H50" s="4"/>
      <c r="I50" s="4"/>
      <c r="J50" s="4"/>
      <c r="K50" s="4"/>
      <c r="L50" s="4"/>
      <c r="M50" s="4"/>
      <c r="N50" s="285">
        <v>285450</v>
      </c>
      <c r="O50" s="285">
        <v>304126</v>
      </c>
      <c r="P50" s="285">
        <v>294625</v>
      </c>
      <c r="Q50" s="285">
        <v>284098</v>
      </c>
      <c r="R50" s="285">
        <v>260858</v>
      </c>
      <c r="S50" s="285">
        <v>265308</v>
      </c>
      <c r="T50" s="285">
        <v>267696</v>
      </c>
      <c r="U50" s="285">
        <v>255649</v>
      </c>
      <c r="V50" s="285">
        <v>231582</v>
      </c>
      <c r="W50" s="285">
        <v>254288</v>
      </c>
      <c r="X50" s="285">
        <v>265689</v>
      </c>
      <c r="Y50" s="285">
        <v>250846</v>
      </c>
      <c r="Z50" s="285">
        <v>218478</v>
      </c>
      <c r="AA50" s="285">
        <v>254118</v>
      </c>
      <c r="AB50" s="285">
        <v>270471</v>
      </c>
      <c r="AC50" s="285">
        <v>263548</v>
      </c>
      <c r="AD50" s="285">
        <v>265312</v>
      </c>
      <c r="AE50" s="285">
        <v>285525</v>
      </c>
      <c r="AF50" s="285">
        <v>283485</v>
      </c>
      <c r="AG50" s="285">
        <v>261591</v>
      </c>
      <c r="AH50" s="285">
        <v>247001</v>
      </c>
      <c r="AI50" s="285">
        <v>259538</v>
      </c>
      <c r="AJ50" s="285">
        <v>322566</v>
      </c>
      <c r="AK50" s="285">
        <v>310339</v>
      </c>
      <c r="AL50" s="285">
        <v>285603.24761771999</v>
      </c>
      <c r="AM50" s="285">
        <v>289911.62199999997</v>
      </c>
      <c r="AN50" s="285">
        <v>278555.14799999999</v>
      </c>
      <c r="AO50" s="285">
        <v>267032.08399999997</v>
      </c>
      <c r="AP50" s="285">
        <v>257755.334</v>
      </c>
      <c r="AQ50" s="285">
        <v>269213.55699999997</v>
      </c>
      <c r="AR50" s="285">
        <v>266983.53600000002</v>
      </c>
      <c r="AS50" s="285">
        <v>250736.31899999999</v>
      </c>
      <c r="AT50" s="285">
        <v>243749.63099999999</v>
      </c>
      <c r="AU50" s="285">
        <v>258681.97500000001</v>
      </c>
      <c r="AV50" s="285">
        <v>259317.53599999999</v>
      </c>
      <c r="AW50" s="285">
        <v>249546.022</v>
      </c>
      <c r="AX50" s="285">
        <v>234895.101</v>
      </c>
      <c r="AY50" s="285">
        <v>249035.79500000001</v>
      </c>
      <c r="AZ50" s="285">
        <v>264891.00300000003</v>
      </c>
      <c r="BA50" s="285">
        <v>251723.80799999999</v>
      </c>
      <c r="BB50" s="285">
        <v>244130.88</v>
      </c>
      <c r="BC50" s="285">
        <v>257114.36600000001</v>
      </c>
      <c r="BD50" s="285">
        <v>267400.09700000001</v>
      </c>
      <c r="BE50" s="285">
        <v>254584.71599999999</v>
      </c>
      <c r="BF50" s="285">
        <v>238702.30649284914</v>
      </c>
      <c r="BG50" s="285">
        <v>249699.52746999901</v>
      </c>
      <c r="BH50" s="285">
        <v>262358.40432333242</v>
      </c>
      <c r="BI50" s="285">
        <v>245548.82481522791</v>
      </c>
      <c r="BJ50" s="285">
        <v>251537.3006290482</v>
      </c>
      <c r="BK50" s="285">
        <v>232019.4259068445</v>
      </c>
      <c r="BL50" s="285">
        <v>236166.27786546311</v>
      </c>
      <c r="BM50" s="285">
        <v>233560.32350475638</v>
      </c>
      <c r="BN50" s="285">
        <v>223720.8039859125</v>
      </c>
      <c r="BO50" s="285">
        <v>223437.62072874641</v>
      </c>
      <c r="BP50" s="285">
        <v>244106.98293992493</v>
      </c>
      <c r="BQ50" s="285">
        <v>225572</v>
      </c>
      <c r="BR50" s="285">
        <v>223401.89799999999</v>
      </c>
      <c r="BS50" s="285">
        <v>240076.71241091</v>
      </c>
      <c r="BT50" s="285">
        <v>245306.54199999999</v>
      </c>
      <c r="BU50" s="285">
        <v>234972.55100000001</v>
      </c>
      <c r="BV50" s="285">
        <v>223553.44299392001</v>
      </c>
      <c r="BW50" s="285">
        <v>233675.31397533353</v>
      </c>
      <c r="BX50" s="230">
        <v>225090.69000519798</v>
      </c>
      <c r="BY50" s="230">
        <v>186644.58470250631</v>
      </c>
      <c r="BZ50" s="230">
        <v>182185.84290970291</v>
      </c>
      <c r="CA50" s="230">
        <v>181423</v>
      </c>
      <c r="CB50" s="269"/>
      <c r="CC50" s="230"/>
      <c r="CD50" s="348"/>
      <c r="CE50" s="348"/>
      <c r="CF50" s="348"/>
      <c r="CG50" s="348"/>
    </row>
    <row r="51" spans="1:85" ht="15" customHeight="1" outlineLevel="1">
      <c r="A51" s="282" t="s">
        <v>516</v>
      </c>
      <c r="B51" s="263"/>
      <c r="C51" s="263"/>
      <c r="D51" s="263"/>
      <c r="E51" s="263"/>
      <c r="F51" s="263"/>
      <c r="G51" s="263"/>
      <c r="H51" s="263"/>
      <c r="I51" s="263"/>
      <c r="J51" s="263"/>
      <c r="K51" s="263"/>
      <c r="L51" s="263"/>
      <c r="M51" s="263"/>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8">
        <v>112429</v>
      </c>
      <c r="CB51" s="288">
        <v>102241</v>
      </c>
      <c r="CC51" s="287">
        <v>92340.41</v>
      </c>
      <c r="CD51" s="287">
        <v>86588.417000000001</v>
      </c>
      <c r="CE51" s="287">
        <v>81143.61</v>
      </c>
      <c r="CF51" s="287">
        <v>76784.521999999997</v>
      </c>
      <c r="CG51" s="287">
        <v>70831</v>
      </c>
    </row>
    <row r="52" spans="1:85" ht="15" customHeight="1" outlineLevel="1">
      <c r="A52" s="282" t="s">
        <v>517</v>
      </c>
      <c r="B52" s="263"/>
      <c r="C52" s="263"/>
      <c r="D52" s="263"/>
      <c r="E52" s="263"/>
      <c r="F52" s="263"/>
      <c r="G52" s="263"/>
      <c r="H52" s="263"/>
      <c r="I52" s="263"/>
      <c r="J52" s="263"/>
      <c r="K52" s="263"/>
      <c r="L52" s="263"/>
      <c r="M52" s="263"/>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7"/>
      <c r="BR52" s="287"/>
      <c r="BS52" s="287"/>
      <c r="BT52" s="287"/>
      <c r="BU52" s="287"/>
      <c r="BV52" s="287"/>
      <c r="BW52" s="287"/>
      <c r="BX52" s="287"/>
      <c r="BY52" s="287"/>
      <c r="BZ52" s="287"/>
      <c r="CA52" s="288">
        <v>68994</v>
      </c>
      <c r="CB52" s="288">
        <v>73797</v>
      </c>
      <c r="CC52" s="287">
        <v>53903.324999999997</v>
      </c>
      <c r="CD52" s="287">
        <v>52461.409</v>
      </c>
      <c r="CE52" s="287">
        <v>57514.701000000001</v>
      </c>
      <c r="CF52" s="287">
        <v>55847.328999999998</v>
      </c>
      <c r="CG52" s="287">
        <v>33601</v>
      </c>
    </row>
    <row r="53" spans="1:85" ht="15" customHeight="1" thickBot="1">
      <c r="A53" s="282" t="s">
        <v>518</v>
      </c>
      <c r="B53" s="234"/>
      <c r="C53" s="234"/>
      <c r="D53" s="234"/>
      <c r="E53" s="234"/>
      <c r="F53" s="234"/>
      <c r="G53" s="234"/>
      <c r="H53" s="234"/>
      <c r="I53" s="234"/>
      <c r="J53" s="234"/>
      <c r="K53" s="234"/>
      <c r="L53" s="234"/>
      <c r="M53" s="234"/>
      <c r="N53" s="289">
        <v>397205</v>
      </c>
      <c r="O53" s="289">
        <v>462921</v>
      </c>
      <c r="P53" s="289">
        <v>520735</v>
      </c>
      <c r="Q53" s="289">
        <v>528240</v>
      </c>
      <c r="R53" s="289">
        <v>134853</v>
      </c>
      <c r="S53" s="289">
        <v>128921</v>
      </c>
      <c r="T53" s="289">
        <v>122692</v>
      </c>
      <c r="U53" s="289">
        <v>121994</v>
      </c>
      <c r="V53" s="289">
        <v>125750</v>
      </c>
      <c r="W53" s="289">
        <v>114363</v>
      </c>
      <c r="X53" s="289">
        <v>116535</v>
      </c>
      <c r="Y53" s="289">
        <v>113849</v>
      </c>
      <c r="Z53" s="289">
        <v>73560</v>
      </c>
      <c r="AA53" s="289">
        <v>71419</v>
      </c>
      <c r="AB53" s="289">
        <v>74345</v>
      </c>
      <c r="AC53" s="289">
        <v>74306</v>
      </c>
      <c r="AD53" s="289">
        <v>69520</v>
      </c>
      <c r="AE53" s="289">
        <v>68540</v>
      </c>
      <c r="AF53" s="289">
        <v>70474</v>
      </c>
      <c r="AG53" s="289">
        <v>72459</v>
      </c>
      <c r="AH53" s="289">
        <v>72512</v>
      </c>
      <c r="AI53" s="289">
        <v>76626</v>
      </c>
      <c r="AJ53" s="289">
        <v>80469</v>
      </c>
      <c r="AK53" s="289">
        <v>76103</v>
      </c>
      <c r="AL53" s="289">
        <v>72476</v>
      </c>
      <c r="AM53" s="289">
        <v>76503</v>
      </c>
      <c r="AN53" s="289">
        <v>80146</v>
      </c>
      <c r="AO53" s="289">
        <v>80122</v>
      </c>
      <c r="AP53" s="289">
        <v>79839</v>
      </c>
      <c r="AQ53" s="289">
        <v>81387</v>
      </c>
      <c r="AR53" s="289">
        <v>87735</v>
      </c>
      <c r="AS53" s="289">
        <v>86789.157000000007</v>
      </c>
      <c r="AT53" s="289">
        <v>86083.923999999999</v>
      </c>
      <c r="AU53" s="289">
        <v>88955.23</v>
      </c>
      <c r="AV53" s="289">
        <v>91581.485000000001</v>
      </c>
      <c r="AW53" s="289">
        <v>87070.876999999993</v>
      </c>
      <c r="AX53" s="289">
        <v>85424.255999999994</v>
      </c>
      <c r="AY53" s="289">
        <v>103153.6261023752</v>
      </c>
      <c r="AZ53" s="289">
        <v>115579.05899999999</v>
      </c>
      <c r="BA53" s="289">
        <v>115214.31200000001</v>
      </c>
      <c r="BB53" s="289">
        <v>110806.011</v>
      </c>
      <c r="BC53" s="289">
        <v>109832.00599999999</v>
      </c>
      <c r="BD53" s="289">
        <v>115680.856</v>
      </c>
      <c r="BE53" s="289">
        <v>110600.636</v>
      </c>
      <c r="BF53" s="289">
        <v>101567.7033693187</v>
      </c>
      <c r="BG53" s="289">
        <v>94685.5966899997</v>
      </c>
      <c r="BH53" s="289">
        <v>98332.5726466661</v>
      </c>
      <c r="BI53" s="289">
        <v>91429.597579473295</v>
      </c>
      <c r="BJ53" s="289">
        <v>92262.593445847306</v>
      </c>
      <c r="BK53" s="289">
        <v>78438.452485600705</v>
      </c>
      <c r="BL53" s="289">
        <v>75386.760016666201</v>
      </c>
      <c r="BM53" s="289">
        <v>74817.310974227206</v>
      </c>
      <c r="BN53" s="289">
        <v>61431.556699318702</v>
      </c>
      <c r="BO53" s="289">
        <v>58673.632347656603</v>
      </c>
      <c r="BP53" s="289">
        <v>71268.842206658592</v>
      </c>
      <c r="BQ53" s="289">
        <v>57763.605878169197</v>
      </c>
      <c r="BR53" s="289">
        <v>56835.627</v>
      </c>
      <c r="BS53" s="289">
        <v>54017.012945256</v>
      </c>
      <c r="BT53" s="289">
        <v>53162.716999999997</v>
      </c>
      <c r="BU53" s="289">
        <v>50012.163</v>
      </c>
      <c r="BV53" s="289">
        <v>30035.762684380203</v>
      </c>
      <c r="BW53" s="289">
        <v>32285.231085889998</v>
      </c>
      <c r="BX53" s="289">
        <v>33504.181247983193</v>
      </c>
      <c r="BY53" s="289">
        <v>40538.133836366003</v>
      </c>
      <c r="BZ53" s="289">
        <v>29392.135405086796</v>
      </c>
      <c r="CA53" s="290">
        <v>28217.795528741299</v>
      </c>
      <c r="CB53" s="290">
        <v>35148</v>
      </c>
      <c r="CC53" s="287">
        <v>42650.703999999998</v>
      </c>
      <c r="CD53" s="287">
        <v>48177.695</v>
      </c>
      <c r="CE53" s="287">
        <v>52269.398000000001</v>
      </c>
      <c r="CF53" s="287">
        <v>58834.415999999997</v>
      </c>
      <c r="CG53" s="287">
        <v>61057</v>
      </c>
    </row>
    <row r="54" spans="1:85" ht="15" customHeight="1" thickTop="1">
      <c r="A54" s="155" t="s">
        <v>519</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v>17748052.769036405</v>
      </c>
      <c r="AU54" s="4">
        <v>17920844.097650662</v>
      </c>
      <c r="AV54" s="4">
        <v>18970667.366808929</v>
      </c>
      <c r="AW54" s="4">
        <v>19381514.929641407</v>
      </c>
      <c r="AX54" s="4">
        <v>19373300.551908828</v>
      </c>
      <c r="AY54" s="4">
        <v>20178818.653735805</v>
      </c>
      <c r="AZ54" s="4">
        <v>20424063.88723645</v>
      </c>
      <c r="BA54" s="4">
        <v>21736550.080005214</v>
      </c>
      <c r="BB54" s="4">
        <v>21427766.716414064</v>
      </c>
      <c r="BC54" s="4">
        <v>21143027.727764361</v>
      </c>
      <c r="BD54" s="4">
        <v>20274990.788061678</v>
      </c>
      <c r="BE54" s="4">
        <v>19383655.76730068</v>
      </c>
      <c r="BF54" s="4">
        <v>19562428.361839261</v>
      </c>
      <c r="BG54" s="4">
        <v>19482108</v>
      </c>
      <c r="BH54" s="4">
        <v>21705676.6567479</v>
      </c>
      <c r="BI54" s="4">
        <v>22021260.611735191</v>
      </c>
      <c r="BJ54" s="4">
        <v>36045293.585259698</v>
      </c>
      <c r="BK54" s="4">
        <v>23925928.750375949</v>
      </c>
      <c r="BL54" s="4">
        <v>24229002.086453844</v>
      </c>
      <c r="BM54" s="4">
        <v>22956805.976645399</v>
      </c>
      <c r="BN54" s="4">
        <v>34215328.107465371</v>
      </c>
      <c r="BO54" s="4">
        <v>29362920.982021037</v>
      </c>
      <c r="BP54" s="4">
        <v>29761526</v>
      </c>
      <c r="BQ54" s="4">
        <v>28358272.2486603</v>
      </c>
      <c r="BR54" s="4">
        <v>31406968.375090402</v>
      </c>
      <c r="BS54" s="4">
        <v>31254710.733138282</v>
      </c>
      <c r="BT54" s="4">
        <v>29939188.491076127</v>
      </c>
      <c r="BU54" s="4">
        <v>25251594.482570652</v>
      </c>
      <c r="BV54" s="4">
        <v>23499717</v>
      </c>
      <c r="BW54" s="4">
        <v>19546889.712251443</v>
      </c>
      <c r="BX54" s="4">
        <v>19307826</v>
      </c>
      <c r="BY54" s="4">
        <v>15359388</v>
      </c>
      <c r="BZ54" s="4">
        <v>14065822</v>
      </c>
      <c r="CA54" s="4">
        <v>12780924</v>
      </c>
      <c r="CB54" s="4">
        <v>7446609</v>
      </c>
      <c r="CC54" s="4">
        <v>5504746.4330000002</v>
      </c>
      <c r="CD54" s="4">
        <v>5140774.5389999999</v>
      </c>
      <c r="CE54" s="4">
        <v>4760460.7829999998</v>
      </c>
      <c r="CF54" s="4">
        <v>4799618</v>
      </c>
      <c r="CG54" s="4">
        <v>4344273</v>
      </c>
    </row>
    <row r="55" spans="1:85" ht="15" customHeight="1">
      <c r="A55" s="155" t="s">
        <v>520</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v>17417016.225246876</v>
      </c>
      <c r="AU55" s="4">
        <v>20273068.292352453</v>
      </c>
      <c r="AV55" s="4">
        <v>27766169.9096049</v>
      </c>
      <c r="AW55" s="4">
        <v>32796585.332080498</v>
      </c>
      <c r="AX55" s="4">
        <v>37668813.296961963</v>
      </c>
      <c r="AY55" s="4">
        <v>44347801.289149448</v>
      </c>
      <c r="AZ55" s="4">
        <v>49310620.193569034</v>
      </c>
      <c r="BA55" s="4">
        <v>55715347.694854677</v>
      </c>
      <c r="BB55" s="4">
        <v>62714925.669797786</v>
      </c>
      <c r="BC55" s="4">
        <v>72211166.7514548</v>
      </c>
      <c r="BD55" s="4">
        <v>82580267.821642682</v>
      </c>
      <c r="BE55" s="4">
        <v>91420224.078795284</v>
      </c>
      <c r="BF55" s="4">
        <v>96485528.019999996</v>
      </c>
      <c r="BG55" s="4">
        <v>101423323</v>
      </c>
      <c r="BH55" s="4">
        <v>111982282.9985165</v>
      </c>
      <c r="BI55" s="4">
        <v>121681865.9868788</v>
      </c>
      <c r="BJ55" s="4">
        <v>134999466.03963748</v>
      </c>
      <c r="BK55" s="4">
        <v>156338966.66084403</v>
      </c>
      <c r="BL55" s="4">
        <v>168813394.1593329</v>
      </c>
      <c r="BM55" s="4">
        <v>183654658.59999761</v>
      </c>
      <c r="BN55" s="4">
        <v>199884340</v>
      </c>
      <c r="BO55" s="4">
        <v>199107012</v>
      </c>
      <c r="BP55" s="4">
        <v>231612603.95249391</v>
      </c>
      <c r="BQ55" s="4">
        <v>245355426</v>
      </c>
      <c r="BR55" s="4">
        <v>249680617</v>
      </c>
      <c r="BS55" s="4">
        <v>256489494</v>
      </c>
      <c r="BT55" s="4">
        <v>270210131</v>
      </c>
      <c r="BU55" s="4">
        <v>288489373</v>
      </c>
      <c r="BV55" s="4">
        <v>289653822</v>
      </c>
      <c r="BW55" s="4">
        <v>295958127</v>
      </c>
      <c r="BX55" s="4">
        <v>309380958</v>
      </c>
      <c r="BY55" s="4">
        <v>314004242</v>
      </c>
      <c r="BZ55" s="4">
        <v>317900032</v>
      </c>
      <c r="CA55" s="266">
        <v>322273454</v>
      </c>
      <c r="CB55" s="266">
        <v>336896745</v>
      </c>
      <c r="CC55" s="4">
        <v>350235847.34899998</v>
      </c>
      <c r="CD55" s="4">
        <v>348908205.44300002</v>
      </c>
      <c r="CE55" s="4">
        <v>367014874.986</v>
      </c>
      <c r="CF55" s="4">
        <v>368723591</v>
      </c>
      <c r="CG55" s="4">
        <v>377036099</v>
      </c>
    </row>
    <row r="56" spans="1:85" ht="15" customHeight="1">
      <c r="A56" s="155" t="s">
        <v>521</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70"/>
      <c r="AW56" s="70"/>
      <c r="AX56" s="70"/>
      <c r="AY56" s="70"/>
      <c r="AZ56" s="70"/>
      <c r="BA56" s="70"/>
      <c r="BB56" s="70"/>
      <c r="BC56" s="70"/>
      <c r="BD56" s="70"/>
      <c r="BE56" s="70"/>
      <c r="BF56" s="70"/>
      <c r="BG56" s="70"/>
      <c r="BH56" s="70"/>
      <c r="BI56" s="70"/>
      <c r="BJ56" s="70"/>
      <c r="BK56" s="70"/>
      <c r="BL56" s="70"/>
      <c r="BM56" s="70"/>
      <c r="BN56" s="70"/>
      <c r="BO56" s="70"/>
      <c r="BP56" s="4">
        <v>5281772</v>
      </c>
      <c r="BQ56" s="4">
        <v>8566010</v>
      </c>
      <c r="BR56" s="4">
        <v>15886578</v>
      </c>
      <c r="BS56" s="4">
        <v>20156490</v>
      </c>
      <c r="BT56" s="4">
        <v>23660746</v>
      </c>
      <c r="BU56" s="4">
        <v>31513800</v>
      </c>
      <c r="BV56" s="4">
        <v>40060272</v>
      </c>
      <c r="BW56" s="4">
        <v>51096771</v>
      </c>
      <c r="BX56" s="4">
        <v>59833576</v>
      </c>
      <c r="BY56" s="4">
        <v>78072521</v>
      </c>
      <c r="BZ56" s="4">
        <v>92565672.620000005</v>
      </c>
      <c r="CA56" s="266">
        <v>100845744.93000001</v>
      </c>
      <c r="CB56" s="266">
        <v>103801406</v>
      </c>
      <c r="CC56" s="4">
        <v>117437473.682</v>
      </c>
      <c r="CD56" s="4">
        <v>120741398.765</v>
      </c>
      <c r="CE56" s="4">
        <v>126762705.521</v>
      </c>
      <c r="CF56" s="4">
        <v>135121565</v>
      </c>
      <c r="CG56" s="4">
        <v>160385826</v>
      </c>
    </row>
    <row r="57" spans="1:85" ht="15" customHeight="1">
      <c r="A57" s="155" t="s">
        <v>522</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280"/>
      <c r="CB57" s="4">
        <v>33697</v>
      </c>
      <c r="CC57" s="4">
        <v>45043.62</v>
      </c>
      <c r="CD57" s="4">
        <v>26983.695</v>
      </c>
      <c r="CE57" s="4">
        <v>36108.555</v>
      </c>
      <c r="CF57" s="4">
        <v>40051</v>
      </c>
      <c r="CG57" s="4">
        <v>43077</v>
      </c>
    </row>
    <row r="58" spans="1:85" ht="15" customHeight="1">
      <c r="A58" s="155" t="s">
        <v>523</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v>139373.496563444</v>
      </c>
      <c r="AO58" s="4">
        <v>121170.056349779</v>
      </c>
      <c r="AP58" s="4">
        <v>127185.83891575399</v>
      </c>
      <c r="AQ58" s="4">
        <v>188696</v>
      </c>
      <c r="AR58" s="4">
        <v>242599.83530000001</v>
      </c>
      <c r="AS58" s="4">
        <v>194924.7316069059</v>
      </c>
      <c r="AT58" s="4">
        <v>217149.63020023529</v>
      </c>
      <c r="AU58" s="4">
        <v>318503.91206503997</v>
      </c>
      <c r="AV58" s="4">
        <v>411537.16145131155</v>
      </c>
      <c r="AW58" s="4">
        <v>352058.45186996041</v>
      </c>
      <c r="AX58" s="4">
        <v>375281.44669417496</v>
      </c>
      <c r="AY58" s="4">
        <v>751187.76564919949</v>
      </c>
      <c r="AZ58" s="4">
        <v>1904812.3396451995</v>
      </c>
      <c r="BA58" s="4">
        <v>1229861.5469418</v>
      </c>
      <c r="BB58" s="4">
        <v>1337770.2627256101</v>
      </c>
      <c r="BC58" s="4">
        <v>2143149.9483487499</v>
      </c>
      <c r="BD58" s="4">
        <v>3281679.4330209</v>
      </c>
      <c r="BE58" s="4">
        <v>2076646.5888674601</v>
      </c>
      <c r="BF58" s="4">
        <v>2094346.1621778901</v>
      </c>
      <c r="BG58" s="4">
        <v>3452939.92515055</v>
      </c>
      <c r="BH58" s="4">
        <v>5137600.7770002298</v>
      </c>
      <c r="BI58" s="4">
        <v>3392463.443</v>
      </c>
      <c r="BJ58" s="4">
        <v>2956601.6749999998</v>
      </c>
      <c r="BK58" s="4">
        <v>1211676.1310000001</v>
      </c>
      <c r="BL58" s="4">
        <v>3115419.8299999996</v>
      </c>
      <c r="BM58" s="4">
        <v>2272476.2820000001</v>
      </c>
      <c r="BN58" s="4">
        <v>2354857</v>
      </c>
      <c r="BO58" s="4">
        <v>3318415</v>
      </c>
      <c r="BP58" s="4">
        <v>7103655</v>
      </c>
      <c r="BQ58" s="4">
        <v>6131329.182</v>
      </c>
      <c r="BR58" s="4">
        <v>6574537.7790000001</v>
      </c>
      <c r="BS58" s="4">
        <v>10733627.448999999</v>
      </c>
      <c r="BT58" s="4">
        <v>13707974.6939</v>
      </c>
      <c r="BU58" s="4">
        <v>9517267.5846389998</v>
      </c>
      <c r="BV58" s="4">
        <v>8654103.821948031</v>
      </c>
      <c r="BW58" s="4">
        <v>13065412.902000001</v>
      </c>
      <c r="BX58" s="4">
        <v>15538000</v>
      </c>
      <c r="BY58" s="4">
        <v>10789042.117999999</v>
      </c>
      <c r="BZ58" s="4">
        <v>10254430</v>
      </c>
      <c r="CA58" s="4">
        <v>14000130</v>
      </c>
      <c r="CB58" s="4">
        <v>18492598</v>
      </c>
      <c r="CC58" s="4">
        <v>11663932.741</v>
      </c>
      <c r="CD58" s="4">
        <v>11458164</v>
      </c>
      <c r="CE58" s="4">
        <v>17428397.956</v>
      </c>
      <c r="CF58" s="4">
        <v>22462521</v>
      </c>
      <c r="CG58" s="4">
        <v>14171213</v>
      </c>
    </row>
    <row r="59" spans="1:85" ht="15" customHeight="1">
      <c r="A59" s="155" t="s">
        <v>524</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v>22005560.839000002</v>
      </c>
      <c r="AQ59" s="4">
        <v>24368482</v>
      </c>
      <c r="AR59" s="4">
        <v>28007516.941</v>
      </c>
      <c r="AS59" s="4">
        <v>30612805.278000001</v>
      </c>
      <c r="AT59" s="4">
        <v>35393683.026000001</v>
      </c>
      <c r="AU59" s="4">
        <v>38735253.961000003</v>
      </c>
      <c r="AV59" s="4">
        <v>46736837.276413828</v>
      </c>
      <c r="AW59" s="4">
        <v>52178100.261721909</v>
      </c>
      <c r="AX59" s="4">
        <v>57042113.848870791</v>
      </c>
      <c r="AY59" s="4">
        <v>64526619.94288525</v>
      </c>
      <c r="AZ59" s="4">
        <v>69734684.08080548</v>
      </c>
      <c r="BA59" s="4">
        <v>77451897.77485989</v>
      </c>
      <c r="BB59" s="4">
        <v>84142692.386211842</v>
      </c>
      <c r="BC59" s="4">
        <v>93354194.479219168</v>
      </c>
      <c r="BD59" s="4">
        <v>102855258.60970436</v>
      </c>
      <c r="BE59" s="4">
        <v>110803879.84609596</v>
      </c>
      <c r="BF59" s="4">
        <v>116047956.38183926</v>
      </c>
      <c r="BG59" s="4">
        <v>120905431</v>
      </c>
      <c r="BH59" s="4">
        <v>133687959.65526441</v>
      </c>
      <c r="BI59" s="4">
        <v>143703126.59861398</v>
      </c>
      <c r="BJ59" s="4">
        <v>171044759.62489718</v>
      </c>
      <c r="BK59" s="4">
        <v>180264895.41121998</v>
      </c>
      <c r="BL59" s="4">
        <v>193042396.24578676</v>
      </c>
      <c r="BM59" s="4">
        <v>206611464.57664302</v>
      </c>
      <c r="BN59" s="4">
        <v>234099668.10746539</v>
      </c>
      <c r="BO59" s="4">
        <v>228469932.98202103</v>
      </c>
      <c r="BP59" s="4">
        <v>266655901.95249391</v>
      </c>
      <c r="BQ59" s="4">
        <v>282279708.24866033</v>
      </c>
      <c r="BR59" s="4">
        <v>296974163.37509042</v>
      </c>
      <c r="BS59" s="4">
        <v>307900694.73313826</v>
      </c>
      <c r="BT59" s="4">
        <v>323810065.49107611</v>
      </c>
      <c r="BU59" s="4">
        <v>345254767.48257065</v>
      </c>
      <c r="BV59" s="4">
        <v>353213811</v>
      </c>
      <c r="BW59" s="4">
        <v>366601787.71225142</v>
      </c>
      <c r="BX59" s="4">
        <v>388522360</v>
      </c>
      <c r="BY59" s="4">
        <v>407436151</v>
      </c>
      <c r="BZ59" s="4">
        <v>424531526.62</v>
      </c>
      <c r="CA59" s="4">
        <v>435900122.93000001</v>
      </c>
      <c r="CB59" s="266">
        <v>448178457</v>
      </c>
      <c r="CC59" s="4">
        <v>473223111.08399999</v>
      </c>
      <c r="CD59" s="4">
        <v>474817362.44199997</v>
      </c>
      <c r="CE59" s="4">
        <v>498574149.84499997</v>
      </c>
      <c r="CF59" s="4">
        <v>508684825</v>
      </c>
      <c r="CG59" s="4">
        <v>541809275</v>
      </c>
    </row>
    <row r="60" spans="1:85" ht="15" customHeight="1">
      <c r="A60" s="232" t="s">
        <v>525</v>
      </c>
      <c r="AQ60" s="12"/>
      <c r="AR60" s="12"/>
      <c r="AS60" s="12"/>
      <c r="AT60" s="12"/>
      <c r="AU60" s="12"/>
      <c r="AV60" s="12"/>
      <c r="AW60" s="12"/>
      <c r="AX60" s="12"/>
      <c r="BR60" s="305">
        <v>296974.1633750904</v>
      </c>
      <c r="BS60" s="305">
        <v>307900.69473313825</v>
      </c>
      <c r="BT60" s="305">
        <v>323810.06549107609</v>
      </c>
      <c r="BU60" s="305">
        <v>345254.76748257066</v>
      </c>
      <c r="BV60" s="305">
        <v>353213.81099999999</v>
      </c>
      <c r="BW60" s="305">
        <v>366601.78771225142</v>
      </c>
      <c r="BX60" s="102"/>
      <c r="BY60" s="305"/>
      <c r="BZ60" s="305"/>
      <c r="CA60" s="102"/>
      <c r="CC60" s="366"/>
      <c r="CD60" s="366"/>
      <c r="CE60" s="366"/>
      <c r="CF60" s="366"/>
      <c r="CG60" s="366"/>
    </row>
    <row r="61" spans="1:85" ht="15" customHeight="1">
      <c r="A61" s="66"/>
      <c r="AQ61" s="12"/>
      <c r="AR61" s="12"/>
      <c r="AS61" s="12"/>
      <c r="AT61" s="12"/>
      <c r="AU61" s="12"/>
      <c r="AV61" s="12"/>
      <c r="AW61" s="12"/>
      <c r="AX61" s="12"/>
      <c r="BR61" s="12"/>
      <c r="BS61" s="12"/>
      <c r="BT61" s="12"/>
      <c r="BU61" s="12"/>
      <c r="BV61" s="12"/>
      <c r="BW61" s="12"/>
      <c r="BX61" s="12"/>
    </row>
    <row r="62" spans="1:85" ht="15" customHeight="1">
      <c r="A62" s="193" t="s">
        <v>526</v>
      </c>
      <c r="B62" s="194" t="s">
        <v>355</v>
      </c>
      <c r="C62" s="194" t="s">
        <v>356</v>
      </c>
      <c r="D62" s="194" t="s">
        <v>357</v>
      </c>
      <c r="E62" s="194" t="s">
        <v>358</v>
      </c>
      <c r="F62" s="194" t="s">
        <v>359</v>
      </c>
      <c r="G62" s="194" t="s">
        <v>360</v>
      </c>
      <c r="H62" s="194" t="s">
        <v>361</v>
      </c>
      <c r="I62" s="194" t="s">
        <v>362</v>
      </c>
      <c r="J62" s="194" t="s">
        <v>363</v>
      </c>
      <c r="K62" s="194" t="s">
        <v>364</v>
      </c>
      <c r="L62" s="194" t="s">
        <v>365</v>
      </c>
      <c r="M62" s="194" t="s">
        <v>366</v>
      </c>
      <c r="N62" s="194" t="s">
        <v>367</v>
      </c>
      <c r="O62" s="194" t="s">
        <v>368</v>
      </c>
      <c r="P62" s="194" t="s">
        <v>369</v>
      </c>
      <c r="Q62" s="194" t="s">
        <v>370</v>
      </c>
      <c r="R62" s="194" t="s">
        <v>371</v>
      </c>
      <c r="S62" s="194" t="s">
        <v>372</v>
      </c>
      <c r="T62" s="194" t="s">
        <v>373</v>
      </c>
      <c r="U62" s="194" t="s">
        <v>374</v>
      </c>
      <c r="V62" s="194" t="s">
        <v>375</v>
      </c>
      <c r="W62" s="194" t="s">
        <v>376</v>
      </c>
      <c r="X62" s="194" t="s">
        <v>377</v>
      </c>
      <c r="Y62" s="194" t="s">
        <v>378</v>
      </c>
      <c r="Z62" s="194" t="s">
        <v>269</v>
      </c>
      <c r="AA62" s="194" t="s">
        <v>270</v>
      </c>
      <c r="AB62" s="194" t="s">
        <v>271</v>
      </c>
      <c r="AC62" s="194" t="s">
        <v>272</v>
      </c>
      <c r="AD62" s="194" t="s">
        <v>273</v>
      </c>
      <c r="AE62" s="194" t="s">
        <v>274</v>
      </c>
      <c r="AF62" s="194" t="s">
        <v>275</v>
      </c>
      <c r="AG62" s="194" t="s">
        <v>276</v>
      </c>
      <c r="AH62" s="194" t="s">
        <v>277</v>
      </c>
      <c r="AI62" s="194" t="s">
        <v>278</v>
      </c>
      <c r="AJ62" s="194" t="s">
        <v>279</v>
      </c>
      <c r="AK62" s="194" t="s">
        <v>280</v>
      </c>
      <c r="AL62" s="194" t="s">
        <v>281</v>
      </c>
      <c r="AM62" s="194" t="s">
        <v>282</v>
      </c>
      <c r="AN62" s="194" t="s">
        <v>283</v>
      </c>
      <c r="AO62" s="194" t="s">
        <v>284</v>
      </c>
      <c r="AP62" s="194" t="s">
        <v>285</v>
      </c>
      <c r="AQ62" s="194" t="s">
        <v>286</v>
      </c>
      <c r="AR62" s="194" t="s">
        <v>287</v>
      </c>
      <c r="AS62" s="194" t="s">
        <v>288</v>
      </c>
      <c r="AT62" s="194" t="s">
        <v>289</v>
      </c>
      <c r="AU62" s="194" t="s">
        <v>290</v>
      </c>
      <c r="AV62" s="194" t="s">
        <v>291</v>
      </c>
      <c r="AW62" s="194" t="s">
        <v>292</v>
      </c>
      <c r="AX62" s="194" t="s">
        <v>293</v>
      </c>
      <c r="AY62" s="194" t="s">
        <v>294</v>
      </c>
      <c r="AZ62" s="195" t="s">
        <v>295</v>
      </c>
      <c r="BA62" s="195" t="s">
        <v>296</v>
      </c>
      <c r="BB62" s="195" t="s">
        <v>297</v>
      </c>
      <c r="BC62" s="195" t="s">
        <v>298</v>
      </c>
      <c r="BD62" s="195" t="s">
        <v>299</v>
      </c>
      <c r="BE62" s="195" t="s">
        <v>300</v>
      </c>
      <c r="BF62" s="195" t="s">
        <v>301</v>
      </c>
      <c r="BG62" s="195" t="s">
        <v>302</v>
      </c>
      <c r="BH62" s="195" t="s">
        <v>303</v>
      </c>
      <c r="BI62" s="195" t="s">
        <v>304</v>
      </c>
      <c r="BJ62" s="195" t="s">
        <v>305</v>
      </c>
      <c r="BK62" s="195" t="s">
        <v>306</v>
      </c>
      <c r="BL62" s="195" t="s">
        <v>307</v>
      </c>
      <c r="BM62" s="195" t="s">
        <v>308</v>
      </c>
      <c r="BN62" s="195" t="s">
        <v>309</v>
      </c>
      <c r="BO62" s="195" t="s">
        <v>310</v>
      </c>
      <c r="BP62" s="195" t="s">
        <v>311</v>
      </c>
      <c r="BQ62" s="195" t="s">
        <v>312</v>
      </c>
      <c r="BR62" s="195" t="s">
        <v>313</v>
      </c>
      <c r="BS62" s="195" t="s">
        <v>379</v>
      </c>
      <c r="BT62" s="195" t="s">
        <v>380</v>
      </c>
      <c r="BU62" s="195" t="s">
        <v>381</v>
      </c>
      <c r="BV62" s="195" t="s">
        <v>382</v>
      </c>
      <c r="BW62" s="195" t="s">
        <v>318</v>
      </c>
      <c r="BX62" s="195" t="s">
        <v>319</v>
      </c>
      <c r="BY62" s="195" t="s">
        <v>320</v>
      </c>
      <c r="BZ62" s="195" t="s">
        <v>321</v>
      </c>
      <c r="CA62" s="267" t="s">
        <v>322</v>
      </c>
      <c r="CB62" s="267" t="s">
        <v>323</v>
      </c>
      <c r="CC62" s="195" t="s">
        <v>324</v>
      </c>
      <c r="CD62" s="322" t="s">
        <v>325</v>
      </c>
      <c r="CE62" s="195" t="s">
        <v>326</v>
      </c>
      <c r="CF62" s="195" t="s">
        <v>327</v>
      </c>
      <c r="CG62" s="195" t="s">
        <v>328</v>
      </c>
    </row>
    <row r="63" spans="1:85" ht="15" customHeight="1">
      <c r="A63" s="155" t="s">
        <v>527</v>
      </c>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22"/>
      <c r="AQ63" s="22"/>
      <c r="AR63" s="22"/>
      <c r="AS63" s="22"/>
      <c r="AT63" s="22"/>
      <c r="AU63" s="22"/>
      <c r="AV63" s="64">
        <v>95.071939556975124</v>
      </c>
      <c r="AW63" s="64">
        <v>93.325807768813419</v>
      </c>
      <c r="AX63" s="64">
        <v>87.745918431718081</v>
      </c>
      <c r="AY63" s="64">
        <v>84.495224173812574</v>
      </c>
      <c r="AZ63" s="64">
        <v>82.914607484144611</v>
      </c>
      <c r="BA63" s="64">
        <v>83.370633008306115</v>
      </c>
      <c r="BB63" s="64">
        <v>76.862291727908598</v>
      </c>
      <c r="BC63" s="64">
        <v>75.819981830240479</v>
      </c>
      <c r="BD63" s="64">
        <v>73.568318074422621</v>
      </c>
      <c r="BE63" s="64">
        <v>69.818675918883898</v>
      </c>
      <c r="BF63" s="64">
        <v>64.105296478207748</v>
      </c>
      <c r="BG63" s="64">
        <v>62.476148387410561</v>
      </c>
      <c r="BH63" s="64">
        <v>59.093023213122578</v>
      </c>
      <c r="BI63" s="64">
        <v>56.259737352937577</v>
      </c>
      <c r="BJ63" s="64">
        <v>53.59215853359845</v>
      </c>
      <c r="BK63" s="64">
        <v>42.15700291084908</v>
      </c>
      <c r="BL63" s="64">
        <v>43.65562798051922</v>
      </c>
      <c r="BM63" s="64">
        <v>40.134005437641903</v>
      </c>
      <c r="BN63" s="64">
        <v>37.282322516927344</v>
      </c>
      <c r="BO63" s="64">
        <v>44.376100660665578</v>
      </c>
      <c r="BP63" s="64">
        <v>44.821508520496884</v>
      </c>
      <c r="BQ63" s="64">
        <v>42.863864400513727</v>
      </c>
      <c r="BR63" s="64">
        <v>39.822525491989119</v>
      </c>
      <c r="BS63" s="64">
        <v>36.769902793203556</v>
      </c>
      <c r="BT63" s="64">
        <v>37.017740027870516</v>
      </c>
      <c r="BU63" s="64">
        <v>37.450793771551609</v>
      </c>
      <c r="BV63" s="64">
        <v>33.313888809277088</v>
      </c>
      <c r="BW63" s="64">
        <v>32.884607103335647</v>
      </c>
      <c r="BX63" s="64">
        <v>29.936014475146944</v>
      </c>
      <c r="BY63" s="64">
        <v>34.374613074251997</v>
      </c>
      <c r="BZ63" s="64">
        <v>34.064993930862244</v>
      </c>
      <c r="CA63" s="277">
        <v>32.572352419840819</v>
      </c>
      <c r="CB63" s="277">
        <v>34.185539902781827</v>
      </c>
      <c r="CC63" s="64">
        <v>34.775090529012225</v>
      </c>
      <c r="CD63" s="64">
        <v>33.369334462030203</v>
      </c>
      <c r="CE63" s="64">
        <v>31.778892452195397</v>
      </c>
      <c r="CF63" s="64">
        <v>32.617903220369122</v>
      </c>
      <c r="CG63" s="64">
        <v>31.88934569476217</v>
      </c>
    </row>
    <row r="64" spans="1:85" ht="15" customHeight="1">
      <c r="A64" s="155" t="s">
        <v>66</v>
      </c>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22"/>
      <c r="AQ64" s="22"/>
      <c r="AR64" s="22"/>
      <c r="AS64" s="22"/>
      <c r="AT64" s="22"/>
      <c r="AU64" s="22"/>
      <c r="AV64" s="64">
        <v>8.4266949665027564</v>
      </c>
      <c r="AW64" s="64">
        <v>9.4489847168624053</v>
      </c>
      <c r="AX64" s="64">
        <v>8.9682462930638351</v>
      </c>
      <c r="AY64" s="64">
        <v>9.7259515212216598</v>
      </c>
      <c r="AZ64" s="64">
        <v>10.054744040843133</v>
      </c>
      <c r="BA64" s="64">
        <v>10.656986002029173</v>
      </c>
      <c r="BB64" s="64">
        <v>11.365823166676536</v>
      </c>
      <c r="BC64" s="64">
        <v>15.277378337070909</v>
      </c>
      <c r="BD64" s="64">
        <v>19.091134664700508</v>
      </c>
      <c r="BE64" s="64">
        <v>22.940853265956143</v>
      </c>
      <c r="BF64" s="64">
        <v>26.210360492945245</v>
      </c>
      <c r="BG64" s="64">
        <v>27.912621721367227</v>
      </c>
      <c r="BH64" s="64">
        <v>31.300672139006565</v>
      </c>
      <c r="BI64" s="64">
        <v>34.519190950814618</v>
      </c>
      <c r="BJ64" s="64">
        <v>40.685184549608969</v>
      </c>
      <c r="BK64" s="64">
        <v>56.570647690251754</v>
      </c>
      <c r="BL64" s="64">
        <v>58.589159971603152</v>
      </c>
      <c r="BM64" s="64">
        <v>66.599629543512805</v>
      </c>
      <c r="BN64" s="64">
        <v>72.392904992224047</v>
      </c>
      <c r="BO64" s="64">
        <v>66.937306796651839</v>
      </c>
      <c r="BP64" s="64">
        <v>75.41420012476226</v>
      </c>
      <c r="BQ64" s="64">
        <v>83.722853196151291</v>
      </c>
      <c r="BR64" s="64">
        <v>84.7984253871482</v>
      </c>
      <c r="BS64" s="64">
        <v>82.971878909664454</v>
      </c>
      <c r="BT64" s="64">
        <v>80.823271034949073</v>
      </c>
      <c r="BU64" s="64">
        <v>80.465737990730773</v>
      </c>
      <c r="BV64" s="64">
        <v>79.028540742535114</v>
      </c>
      <c r="BW64" s="64">
        <v>77.209511394638227</v>
      </c>
      <c r="BX64" s="64">
        <v>85.196326609290011</v>
      </c>
      <c r="BY64" s="64">
        <v>85.798493246187363</v>
      </c>
      <c r="BZ64" s="64">
        <v>87.711856449034329</v>
      </c>
      <c r="CA64" s="64">
        <v>107.18322238456788</v>
      </c>
      <c r="CB64" s="277">
        <v>109.49171169364296</v>
      </c>
      <c r="CC64" s="277">
        <v>120.19210331269926</v>
      </c>
      <c r="CD64" s="277">
        <v>117.58458309491353</v>
      </c>
      <c r="CE64" s="277">
        <v>123.250275207055</v>
      </c>
      <c r="CF64" s="277">
        <v>123.56352224229691</v>
      </c>
      <c r="CG64" s="64">
        <v>132.80679444589688</v>
      </c>
    </row>
    <row r="65" spans="1:88" ht="15" customHeight="1">
      <c r="A65" s="155" t="s">
        <v>68</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22"/>
      <c r="AQ65" s="22"/>
      <c r="AR65" s="22"/>
      <c r="AS65" s="22"/>
      <c r="AT65" s="22"/>
      <c r="AU65" s="22"/>
      <c r="AV65" s="64">
        <v>2.7087642193389732</v>
      </c>
      <c r="AW65" s="64">
        <v>3.1799079841649522</v>
      </c>
      <c r="AX65" s="64">
        <v>3.6105451579250412</v>
      </c>
      <c r="AY65" s="64">
        <v>4.1269756658882288</v>
      </c>
      <c r="AZ65" s="64">
        <v>4.4599742792220445</v>
      </c>
      <c r="BA65" s="64">
        <v>4.9742523376099896</v>
      </c>
      <c r="BB65" s="64">
        <v>5.348135068988384</v>
      </c>
      <c r="BC65" s="64">
        <v>5.7815267957995351</v>
      </c>
      <c r="BD65" s="64">
        <v>6.0973012284489547</v>
      </c>
      <c r="BE65" s="64">
        <v>6.3969195015985507</v>
      </c>
      <c r="BF65" s="64">
        <v>6.5317976646424922</v>
      </c>
      <c r="BG65" s="64">
        <v>6.7064286426336972</v>
      </c>
      <c r="BH65" s="64">
        <v>7.2478220328062317</v>
      </c>
      <c r="BI65" s="64">
        <v>7.7336890717451672</v>
      </c>
      <c r="BJ65" s="64">
        <v>9.1451588323082795</v>
      </c>
      <c r="BK65" s="64">
        <v>8.7570224722998518</v>
      </c>
      <c r="BL65" s="64">
        <v>9.3871305200627901</v>
      </c>
      <c r="BM65" s="64">
        <v>9.6168025508189068</v>
      </c>
      <c r="BN65" s="64">
        <v>10.868835001456493</v>
      </c>
      <c r="BO65" s="64">
        <v>10.929071708768975</v>
      </c>
      <c r="BP65" s="64">
        <v>12.470472433174292</v>
      </c>
      <c r="BQ65" s="64">
        <v>12.770857971529196</v>
      </c>
      <c r="BR65" s="64">
        <v>13.135024414826983</v>
      </c>
      <c r="BS65" s="64">
        <v>13.615187992260948</v>
      </c>
      <c r="BT65" s="64">
        <v>14.37106468322974</v>
      </c>
      <c r="BU65" s="64">
        <v>15.063358185880602</v>
      </c>
      <c r="BV65" s="64">
        <v>15.661342879245161</v>
      </c>
      <c r="BW65" s="64">
        <v>16.374628217489114</v>
      </c>
      <c r="BX65" s="64">
        <v>17.014716417363022</v>
      </c>
      <c r="BY65" s="64">
        <v>17.971804063127319</v>
      </c>
      <c r="BZ65" s="64">
        <v>18.684219346964564</v>
      </c>
      <c r="CA65" s="64">
        <v>17.925816731473361</v>
      </c>
      <c r="CB65" s="277">
        <v>18.015531569771678</v>
      </c>
      <c r="CC65" s="64">
        <v>18.704324917090272</v>
      </c>
      <c r="CD65" s="64">
        <v>18.811413347815062</v>
      </c>
      <c r="CE65" s="64">
        <v>19.65914990185135</v>
      </c>
      <c r="CF65" s="64">
        <v>19.940999084840879</v>
      </c>
      <c r="CG65" s="64">
        <v>21.086383255963447</v>
      </c>
    </row>
    <row r="66" spans="1:88" ht="15" customHeight="1">
      <c r="A66" s="66"/>
      <c r="AQ66" s="12"/>
      <c r="AR66" s="12"/>
      <c r="AS66" s="12"/>
      <c r="AT66" s="12"/>
      <c r="AU66" s="12"/>
      <c r="AV66" s="12"/>
      <c r="AW66" s="12"/>
      <c r="AX66" s="12"/>
      <c r="BR66" s="12"/>
      <c r="BS66" s="12"/>
      <c r="BT66" s="12"/>
      <c r="BU66" s="12"/>
      <c r="BV66" s="12"/>
      <c r="BW66" s="12"/>
      <c r="BX66" s="12"/>
      <c r="BY66" s="12"/>
      <c r="CB66" s="12"/>
      <c r="CC66" s="12"/>
      <c r="CD66" s="12"/>
      <c r="CE66" s="12"/>
      <c r="CF66" s="12"/>
      <c r="CG66" s="12"/>
    </row>
    <row r="67" spans="1:88" s="202" customFormat="1" ht="15" customHeight="1">
      <c r="A67" s="368" t="s">
        <v>528</v>
      </c>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199"/>
      <c r="AU67" s="199"/>
      <c r="AV67" s="199"/>
      <c r="AW67" s="199"/>
      <c r="AX67" s="199"/>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8"/>
      <c r="BY67" s="201"/>
      <c r="BZ67" s="201"/>
      <c r="CA67" s="201"/>
      <c r="CB67" s="201"/>
      <c r="CC67" s="201"/>
      <c r="CD67" s="201"/>
      <c r="CE67" s="201"/>
      <c r="CF67" s="201"/>
      <c r="CG67" s="201"/>
      <c r="CJ67" s="1"/>
    </row>
    <row r="68" spans="1:88" ht="15" customHeight="1">
      <c r="A68" s="369" t="s">
        <v>529</v>
      </c>
      <c r="B68" s="194" t="s">
        <v>355</v>
      </c>
      <c r="C68" s="194" t="s">
        <v>356</v>
      </c>
      <c r="D68" s="194" t="s">
        <v>357</v>
      </c>
      <c r="E68" s="194" t="s">
        <v>358</v>
      </c>
      <c r="F68" s="194" t="s">
        <v>359</v>
      </c>
      <c r="G68" s="194" t="s">
        <v>360</v>
      </c>
      <c r="H68" s="194" t="s">
        <v>361</v>
      </c>
      <c r="I68" s="194" t="s">
        <v>362</v>
      </c>
      <c r="J68" s="194" t="s">
        <v>363</v>
      </c>
      <c r="K68" s="194" t="s">
        <v>364</v>
      </c>
      <c r="L68" s="194" t="s">
        <v>365</v>
      </c>
      <c r="M68" s="194" t="s">
        <v>366</v>
      </c>
      <c r="N68" s="194" t="s">
        <v>367</v>
      </c>
      <c r="O68" s="194" t="s">
        <v>368</v>
      </c>
      <c r="P68" s="194" t="s">
        <v>369</v>
      </c>
      <c r="Q68" s="194" t="s">
        <v>370</v>
      </c>
      <c r="R68" s="194" t="s">
        <v>371</v>
      </c>
      <c r="S68" s="194" t="s">
        <v>372</v>
      </c>
      <c r="T68" s="194" t="s">
        <v>373</v>
      </c>
      <c r="U68" s="194" t="s">
        <v>374</v>
      </c>
      <c r="V68" s="194" t="s">
        <v>375</v>
      </c>
      <c r="W68" s="194" t="s">
        <v>376</v>
      </c>
      <c r="X68" s="194" t="s">
        <v>377</v>
      </c>
      <c r="Y68" s="194" t="s">
        <v>378</v>
      </c>
      <c r="Z68" s="194" t="s">
        <v>269</v>
      </c>
      <c r="AA68" s="194" t="s">
        <v>270</v>
      </c>
      <c r="AB68" s="194" t="s">
        <v>271</v>
      </c>
      <c r="AC68" s="194" t="s">
        <v>272</v>
      </c>
      <c r="AD68" s="194" t="s">
        <v>273</v>
      </c>
      <c r="AE68" s="194" t="s">
        <v>274</v>
      </c>
      <c r="AF68" s="194" t="s">
        <v>275</v>
      </c>
      <c r="AG68" s="194" t="s">
        <v>276</v>
      </c>
      <c r="AH68" s="194" t="s">
        <v>277</v>
      </c>
      <c r="AI68" s="194" t="s">
        <v>278</v>
      </c>
      <c r="AJ68" s="194" t="s">
        <v>279</v>
      </c>
      <c r="AK68" s="194" t="s">
        <v>280</v>
      </c>
      <c r="AL68" s="194" t="s">
        <v>281</v>
      </c>
      <c r="AM68" s="194" t="s">
        <v>282</v>
      </c>
      <c r="AN68" s="194" t="s">
        <v>283</v>
      </c>
      <c r="AO68" s="194" t="s">
        <v>284</v>
      </c>
      <c r="AP68" s="194" t="s">
        <v>285</v>
      </c>
      <c r="AQ68" s="194" t="s">
        <v>286</v>
      </c>
      <c r="AR68" s="194" t="s">
        <v>287</v>
      </c>
      <c r="AS68" s="194" t="s">
        <v>288</v>
      </c>
      <c r="AT68" s="194" t="s">
        <v>289</v>
      </c>
      <c r="AU68" s="194" t="s">
        <v>290</v>
      </c>
      <c r="AV68" s="194" t="s">
        <v>291</v>
      </c>
      <c r="AW68" s="194" t="s">
        <v>292</v>
      </c>
      <c r="AX68" s="194" t="s">
        <v>293</v>
      </c>
      <c r="AY68" s="194" t="s">
        <v>294</v>
      </c>
      <c r="AZ68" s="195" t="s">
        <v>295</v>
      </c>
      <c r="BA68" s="195" t="s">
        <v>296</v>
      </c>
      <c r="BB68" s="195" t="s">
        <v>297</v>
      </c>
      <c r="BC68" s="195" t="s">
        <v>298</v>
      </c>
      <c r="BD68" s="195" t="s">
        <v>299</v>
      </c>
      <c r="BE68" s="195" t="s">
        <v>300</v>
      </c>
      <c r="BF68" s="195" t="s">
        <v>301</v>
      </c>
      <c r="BG68" s="195" t="s">
        <v>302</v>
      </c>
      <c r="BH68" s="195" t="s">
        <v>303</v>
      </c>
      <c r="BI68" s="195" t="s">
        <v>304</v>
      </c>
      <c r="BJ68" s="195" t="s">
        <v>305</v>
      </c>
      <c r="BK68" s="195" t="s">
        <v>306</v>
      </c>
      <c r="BL68" s="195" t="s">
        <v>307</v>
      </c>
      <c r="BM68" s="195" t="s">
        <v>308</v>
      </c>
      <c r="BN68" s="195" t="s">
        <v>309</v>
      </c>
      <c r="BO68" s="195" t="s">
        <v>310</v>
      </c>
      <c r="BP68" s="195" t="s">
        <v>311</v>
      </c>
      <c r="BQ68" s="195" t="s">
        <v>312</v>
      </c>
      <c r="BR68" s="195" t="s">
        <v>313</v>
      </c>
      <c r="BS68" s="195" t="s">
        <v>379</v>
      </c>
      <c r="BT68" s="195" t="s">
        <v>380</v>
      </c>
      <c r="BU68" s="195" t="s">
        <v>381</v>
      </c>
      <c r="BV68" s="195" t="s">
        <v>382</v>
      </c>
      <c r="BW68" s="195" t="s">
        <v>318</v>
      </c>
      <c r="BX68" s="195" t="s">
        <v>319</v>
      </c>
      <c r="BY68" s="195" t="s">
        <v>320</v>
      </c>
      <c r="BZ68" s="195" t="s">
        <v>321</v>
      </c>
      <c r="CA68" s="267" t="s">
        <v>322</v>
      </c>
      <c r="CB68" s="267" t="s">
        <v>323</v>
      </c>
      <c r="CC68" s="322" t="s">
        <v>324</v>
      </c>
      <c r="CD68" s="322" t="s">
        <v>325</v>
      </c>
      <c r="CE68" s="195" t="s">
        <v>326</v>
      </c>
      <c r="CF68" s="195" t="s">
        <v>327</v>
      </c>
      <c r="CG68" s="195" t="s">
        <v>328</v>
      </c>
    </row>
    <row r="69" spans="1:88" ht="15" customHeight="1">
      <c r="A69" s="5" t="s">
        <v>61</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325"/>
      <c r="CC69" s="35">
        <v>60912</v>
      </c>
      <c r="CD69" s="35">
        <v>60555</v>
      </c>
      <c r="CE69" s="35">
        <v>58345</v>
      </c>
      <c r="CF69" s="35">
        <v>60452</v>
      </c>
      <c r="CG69" s="35">
        <v>56763</v>
      </c>
    </row>
    <row r="70" spans="1:88" ht="15" customHeight="1">
      <c r="A70" s="5" t="s">
        <v>418</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325"/>
      <c r="CC70" s="35">
        <v>1507486</v>
      </c>
      <c r="CD70" s="35">
        <v>1521909</v>
      </c>
      <c r="CE70" s="35">
        <v>1537975</v>
      </c>
      <c r="CF70" s="35">
        <v>1559199</v>
      </c>
      <c r="CG70" s="35">
        <v>1579993</v>
      </c>
    </row>
    <row r="71" spans="1:88" ht="15" customHeight="1">
      <c r="A71" s="5" t="s">
        <v>44</v>
      </c>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325"/>
      <c r="CC71" s="35">
        <v>166527</v>
      </c>
      <c r="CD71" s="35">
        <v>173663</v>
      </c>
      <c r="CE71" s="35">
        <v>167746</v>
      </c>
      <c r="CF71" s="35">
        <v>179398</v>
      </c>
      <c r="CG71" s="35">
        <v>182745</v>
      </c>
    </row>
    <row r="72" spans="1:88" ht="15" customHeight="1">
      <c r="A72" s="5" t="s">
        <v>409</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325"/>
      <c r="CC72" s="35">
        <v>19334</v>
      </c>
      <c r="CD72" s="35">
        <v>34134</v>
      </c>
      <c r="CE72" s="35">
        <v>46330</v>
      </c>
      <c r="CF72" s="35">
        <v>58592</v>
      </c>
      <c r="CG72" s="35">
        <v>74364</v>
      </c>
    </row>
    <row r="73" spans="1:88" ht="15" customHeight="1">
      <c r="A73" s="5" t="s">
        <v>530</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325"/>
      <c r="CC73" s="35">
        <v>474072</v>
      </c>
      <c r="CD73" s="35">
        <v>478447</v>
      </c>
      <c r="CE73" s="35">
        <v>486406</v>
      </c>
      <c r="CF73" s="35">
        <v>495868</v>
      </c>
      <c r="CG73" s="35">
        <v>492424</v>
      </c>
    </row>
    <row r="74" spans="1:88" ht="15" customHeight="1">
      <c r="A74" s="5" t="s">
        <v>419</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325"/>
      <c r="CC74" s="35">
        <v>4977849</v>
      </c>
      <c r="CD74" s="35">
        <v>5076811</v>
      </c>
      <c r="CE74" s="35">
        <v>5200163</v>
      </c>
      <c r="CF74" s="35">
        <v>5306204</v>
      </c>
      <c r="CG74" s="35">
        <v>5386432</v>
      </c>
    </row>
    <row r="75" spans="1:88" ht="15" customHeight="1">
      <c r="A75" s="5" t="s">
        <v>531</v>
      </c>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325"/>
      <c r="CC75" s="35">
        <v>136729</v>
      </c>
      <c r="CD75" s="35">
        <v>137609</v>
      </c>
      <c r="CE75" s="35">
        <v>139781</v>
      </c>
      <c r="CF75" s="35">
        <v>144384</v>
      </c>
      <c r="CG75" s="35">
        <v>145946</v>
      </c>
    </row>
    <row r="76" spans="1:88" ht="15" customHeight="1">
      <c r="A76" s="5" t="s">
        <v>46</v>
      </c>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325"/>
      <c r="CC76" s="35">
        <v>2952255</v>
      </c>
      <c r="CD76" s="35">
        <v>2935678</v>
      </c>
      <c r="CE76" s="35">
        <v>2924555</v>
      </c>
      <c r="CF76" s="35">
        <v>2928139</v>
      </c>
      <c r="CG76" s="35">
        <v>2925927</v>
      </c>
    </row>
    <row r="77" spans="1:88" ht="15" customHeight="1">
      <c r="A77" s="66"/>
      <c r="AQ77" s="12"/>
      <c r="AR77" s="12"/>
      <c r="AS77" s="12"/>
      <c r="AT77" s="12"/>
      <c r="AU77" s="12"/>
      <c r="AV77" s="12"/>
      <c r="AW77" s="12"/>
      <c r="AX77" s="12"/>
      <c r="BR77" s="12"/>
      <c r="BS77" s="12"/>
      <c r="BT77" s="12"/>
      <c r="BU77" s="12"/>
      <c r="BV77" s="12"/>
      <c r="BW77" s="12"/>
      <c r="BX77" s="12"/>
      <c r="BY77" s="12"/>
      <c r="CB77" s="232"/>
      <c r="CC77" s="232"/>
      <c r="CD77" s="232"/>
      <c r="CE77" s="232"/>
      <c r="CF77" s="232"/>
      <c r="CG77" s="232"/>
      <c r="CH77" s="232"/>
    </row>
    <row r="78" spans="1:88" ht="15" customHeight="1">
      <c r="A78" s="411" t="s">
        <v>532</v>
      </c>
      <c r="B78" s="194" t="s">
        <v>355</v>
      </c>
      <c r="C78" s="194" t="s">
        <v>356</v>
      </c>
      <c r="D78" s="194" t="s">
        <v>357</v>
      </c>
      <c r="E78" s="194" t="s">
        <v>358</v>
      </c>
      <c r="F78" s="194" t="s">
        <v>359</v>
      </c>
      <c r="G78" s="194" t="s">
        <v>360</v>
      </c>
      <c r="H78" s="194" t="s">
        <v>361</v>
      </c>
      <c r="I78" s="194" t="s">
        <v>362</v>
      </c>
      <c r="J78" s="194" t="s">
        <v>363</v>
      </c>
      <c r="K78" s="194" t="s">
        <v>364</v>
      </c>
      <c r="L78" s="194" t="s">
        <v>365</v>
      </c>
      <c r="M78" s="194" t="s">
        <v>366</v>
      </c>
      <c r="N78" s="194" t="s">
        <v>367</v>
      </c>
      <c r="O78" s="194" t="s">
        <v>368</v>
      </c>
      <c r="P78" s="194" t="s">
        <v>369</v>
      </c>
      <c r="Q78" s="194" t="s">
        <v>370</v>
      </c>
      <c r="R78" s="194" t="s">
        <v>371</v>
      </c>
      <c r="S78" s="194" t="s">
        <v>372</v>
      </c>
      <c r="T78" s="194" t="s">
        <v>373</v>
      </c>
      <c r="U78" s="194" t="s">
        <v>374</v>
      </c>
      <c r="V78" s="194" t="s">
        <v>375</v>
      </c>
      <c r="W78" s="194" t="s">
        <v>376</v>
      </c>
      <c r="X78" s="194" t="s">
        <v>377</v>
      </c>
      <c r="Y78" s="194" t="s">
        <v>378</v>
      </c>
      <c r="Z78" s="194" t="s">
        <v>269</v>
      </c>
      <c r="AA78" s="194" t="s">
        <v>270</v>
      </c>
      <c r="AB78" s="194" t="s">
        <v>271</v>
      </c>
      <c r="AC78" s="194" t="s">
        <v>272</v>
      </c>
      <c r="AD78" s="194" t="s">
        <v>273</v>
      </c>
      <c r="AE78" s="194" t="s">
        <v>274</v>
      </c>
      <c r="AF78" s="194" t="s">
        <v>275</v>
      </c>
      <c r="AG78" s="194" t="s">
        <v>276</v>
      </c>
      <c r="AH78" s="194" t="s">
        <v>277</v>
      </c>
      <c r="AI78" s="194" t="s">
        <v>278</v>
      </c>
      <c r="AJ78" s="194" t="s">
        <v>279</v>
      </c>
      <c r="AK78" s="194" t="s">
        <v>280</v>
      </c>
      <c r="AL78" s="194" t="s">
        <v>281</v>
      </c>
      <c r="AM78" s="194" t="s">
        <v>282</v>
      </c>
      <c r="AN78" s="194" t="s">
        <v>283</v>
      </c>
      <c r="AO78" s="194" t="s">
        <v>284</v>
      </c>
      <c r="AP78" s="194" t="s">
        <v>285</v>
      </c>
      <c r="AQ78" s="194" t="s">
        <v>286</v>
      </c>
      <c r="AR78" s="194" t="s">
        <v>287</v>
      </c>
      <c r="AS78" s="194" t="s">
        <v>288</v>
      </c>
      <c r="AT78" s="194" t="s">
        <v>289</v>
      </c>
      <c r="AU78" s="194" t="s">
        <v>290</v>
      </c>
      <c r="AV78" s="194" t="s">
        <v>291</v>
      </c>
      <c r="AW78" s="194" t="s">
        <v>292</v>
      </c>
      <c r="AX78" s="194" t="s">
        <v>293</v>
      </c>
      <c r="AY78" s="194" t="s">
        <v>294</v>
      </c>
      <c r="AZ78" s="195" t="s">
        <v>295</v>
      </c>
      <c r="BA78" s="195" t="s">
        <v>296</v>
      </c>
      <c r="BB78" s="195" t="s">
        <v>297</v>
      </c>
      <c r="BC78" s="195" t="s">
        <v>298</v>
      </c>
      <c r="BD78" s="195" t="s">
        <v>299</v>
      </c>
      <c r="BE78" s="195" t="s">
        <v>300</v>
      </c>
      <c r="BF78" s="195" t="s">
        <v>301</v>
      </c>
      <c r="BG78" s="195" t="s">
        <v>302</v>
      </c>
      <c r="BH78" s="195" t="s">
        <v>303</v>
      </c>
      <c r="BI78" s="195" t="s">
        <v>304</v>
      </c>
      <c r="BJ78" s="195" t="s">
        <v>305</v>
      </c>
      <c r="BK78" s="195" t="s">
        <v>306</v>
      </c>
      <c r="BL78" s="195" t="s">
        <v>307</v>
      </c>
      <c r="BM78" s="195" t="s">
        <v>308</v>
      </c>
      <c r="BN78" s="195" t="s">
        <v>309</v>
      </c>
      <c r="BO78" s="195" t="s">
        <v>310</v>
      </c>
      <c r="BP78" s="195" t="s">
        <v>311</v>
      </c>
      <c r="BQ78" s="195" t="s">
        <v>312</v>
      </c>
      <c r="BR78" s="195" t="s">
        <v>313</v>
      </c>
      <c r="BS78" s="195" t="s">
        <v>379</v>
      </c>
      <c r="BT78" s="195" t="s">
        <v>380</v>
      </c>
      <c r="BU78" s="195" t="s">
        <v>381</v>
      </c>
      <c r="BV78" s="195" t="s">
        <v>382</v>
      </c>
      <c r="BW78" s="195" t="s">
        <v>318</v>
      </c>
      <c r="BX78" s="195" t="s">
        <v>319</v>
      </c>
      <c r="BY78" s="195" t="s">
        <v>320</v>
      </c>
      <c r="BZ78" s="195" t="s">
        <v>321</v>
      </c>
      <c r="CA78" s="267" t="s">
        <v>322</v>
      </c>
      <c r="CB78" s="267" t="s">
        <v>323</v>
      </c>
      <c r="CC78" s="195" t="s">
        <v>324</v>
      </c>
      <c r="CD78" s="322" t="s">
        <v>325</v>
      </c>
      <c r="CE78" s="195" t="s">
        <v>326</v>
      </c>
      <c r="CF78" s="195" t="s">
        <v>327</v>
      </c>
      <c r="CG78" s="195" t="s">
        <v>328</v>
      </c>
    </row>
    <row r="79" spans="1:88" ht="15" customHeight="1">
      <c r="A79" s="247" t="s">
        <v>61</v>
      </c>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325"/>
      <c r="CC79" s="35">
        <v>60912</v>
      </c>
      <c r="CD79" s="35">
        <v>60555</v>
      </c>
      <c r="CE79" s="35">
        <v>58345</v>
      </c>
      <c r="CF79" s="35">
        <v>60452</v>
      </c>
      <c r="CG79" s="35">
        <v>56763</v>
      </c>
    </row>
    <row r="80" spans="1:88" ht="15" customHeight="1">
      <c r="A80" s="247" t="s">
        <v>418</v>
      </c>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325"/>
      <c r="CC80" s="35">
        <v>1427645</v>
      </c>
      <c r="CD80" s="35">
        <v>1441555</v>
      </c>
      <c r="CE80" s="35">
        <v>1458332</v>
      </c>
      <c r="CF80" s="35">
        <v>1477085</v>
      </c>
      <c r="CG80" s="35">
        <v>1497705</v>
      </c>
    </row>
    <row r="81" spans="1:86" ht="15" customHeight="1">
      <c r="A81" s="247" t="s">
        <v>44</v>
      </c>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325"/>
      <c r="CC81" s="35">
        <v>154230</v>
      </c>
      <c r="CD81" s="35">
        <v>161759</v>
      </c>
      <c r="CE81" s="35">
        <v>155550</v>
      </c>
      <c r="CF81" s="35">
        <v>166832</v>
      </c>
      <c r="CG81" s="35">
        <v>168442</v>
      </c>
    </row>
    <row r="82" spans="1:86" ht="15" customHeight="1">
      <c r="A82" s="247" t="s">
        <v>409</v>
      </c>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325"/>
      <c r="CC82" s="35">
        <v>19334</v>
      </c>
      <c r="CD82" s="35">
        <v>34134</v>
      </c>
      <c r="CE82" s="35">
        <v>46330</v>
      </c>
      <c r="CF82" s="35">
        <v>58592</v>
      </c>
      <c r="CG82" s="35">
        <v>74364</v>
      </c>
    </row>
    <row r="83" spans="1:86" ht="15" customHeight="1">
      <c r="A83" s="247" t="s">
        <v>530</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325"/>
      <c r="CC83" s="35">
        <v>474025</v>
      </c>
      <c r="CD83" s="35">
        <v>478402</v>
      </c>
      <c r="CE83" s="35">
        <v>486361</v>
      </c>
      <c r="CF83" s="35">
        <v>495825</v>
      </c>
      <c r="CG83" s="35">
        <v>492386</v>
      </c>
      <c r="CH83" s="150"/>
    </row>
    <row r="84" spans="1:86" ht="15" customHeight="1">
      <c r="A84" s="247" t="s">
        <v>419</v>
      </c>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325"/>
      <c r="CC84" s="35">
        <v>1669338</v>
      </c>
      <c r="CD84" s="35">
        <v>1668291</v>
      </c>
      <c r="CE84" s="35">
        <v>1673482</v>
      </c>
      <c r="CF84" s="35">
        <v>1690887</v>
      </c>
      <c r="CG84" s="35">
        <v>1680373</v>
      </c>
      <c r="CH84" s="150"/>
    </row>
    <row r="85" spans="1:86" ht="15" customHeight="1">
      <c r="A85" s="247" t="s">
        <v>531</v>
      </c>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325"/>
      <c r="CC85" s="35">
        <v>136729</v>
      </c>
      <c r="CD85" s="35">
        <v>137609</v>
      </c>
      <c r="CE85" s="35">
        <v>139781</v>
      </c>
      <c r="CF85" s="35">
        <v>144384</v>
      </c>
      <c r="CG85" s="35">
        <v>145946</v>
      </c>
      <c r="CH85" s="150"/>
    </row>
    <row r="86" spans="1:86" ht="15" customHeight="1">
      <c r="A86" s="247" t="s">
        <v>46</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325"/>
      <c r="CC86" s="35">
        <v>1976976</v>
      </c>
      <c r="CD86" s="35">
        <v>1969101</v>
      </c>
      <c r="CE86" s="35">
        <v>1970015</v>
      </c>
      <c r="CF86" s="35">
        <v>1967184</v>
      </c>
      <c r="CG86" s="35">
        <v>1967568</v>
      </c>
      <c r="CH86" s="150"/>
    </row>
    <row r="87" spans="1:86" ht="15" customHeight="1">
      <c r="A87" s="66"/>
      <c r="AQ87" s="12"/>
      <c r="AR87" s="12"/>
      <c r="AS87" s="12"/>
      <c r="AT87" s="12"/>
      <c r="AU87" s="12"/>
      <c r="AV87" s="12"/>
      <c r="AW87" s="12"/>
      <c r="AX87" s="12"/>
      <c r="BR87" s="12"/>
      <c r="BS87" s="12"/>
      <c r="BT87" s="12"/>
      <c r="BU87" s="12"/>
      <c r="BV87" s="12"/>
      <c r="BW87" s="12"/>
      <c r="BX87" s="12"/>
      <c r="BY87" s="12"/>
      <c r="CB87" s="232"/>
      <c r="CC87" s="232"/>
      <c r="CD87" s="232"/>
      <c r="CE87" s="232"/>
      <c r="CF87" s="232"/>
      <c r="CG87" s="232"/>
    </row>
    <row r="88" spans="1:86" ht="15" customHeight="1">
      <c r="A88" s="372" t="s">
        <v>533</v>
      </c>
      <c r="B88" s="194" t="s">
        <v>355</v>
      </c>
      <c r="C88" s="194" t="s">
        <v>356</v>
      </c>
      <c r="D88" s="194" t="s">
        <v>357</v>
      </c>
      <c r="E88" s="194" t="s">
        <v>358</v>
      </c>
      <c r="F88" s="194" t="s">
        <v>359</v>
      </c>
      <c r="G88" s="194" t="s">
        <v>360</v>
      </c>
      <c r="H88" s="194" t="s">
        <v>361</v>
      </c>
      <c r="I88" s="194" t="s">
        <v>362</v>
      </c>
      <c r="J88" s="194" t="s">
        <v>363</v>
      </c>
      <c r="K88" s="194" t="s">
        <v>364</v>
      </c>
      <c r="L88" s="194" t="s">
        <v>365</v>
      </c>
      <c r="M88" s="194" t="s">
        <v>366</v>
      </c>
      <c r="N88" s="194" t="s">
        <v>367</v>
      </c>
      <c r="O88" s="194" t="s">
        <v>368</v>
      </c>
      <c r="P88" s="194" t="s">
        <v>369</v>
      </c>
      <c r="Q88" s="194" t="s">
        <v>370</v>
      </c>
      <c r="R88" s="194" t="s">
        <v>371</v>
      </c>
      <c r="S88" s="194" t="s">
        <v>372</v>
      </c>
      <c r="T88" s="194" t="s">
        <v>373</v>
      </c>
      <c r="U88" s="194" t="s">
        <v>374</v>
      </c>
      <c r="V88" s="194" t="s">
        <v>375</v>
      </c>
      <c r="W88" s="194" t="s">
        <v>376</v>
      </c>
      <c r="X88" s="194" t="s">
        <v>377</v>
      </c>
      <c r="Y88" s="194" t="s">
        <v>378</v>
      </c>
      <c r="Z88" s="194" t="s">
        <v>269</v>
      </c>
      <c r="AA88" s="194" t="s">
        <v>270</v>
      </c>
      <c r="AB88" s="194" t="s">
        <v>271</v>
      </c>
      <c r="AC88" s="194" t="s">
        <v>272</v>
      </c>
      <c r="AD88" s="194" t="s">
        <v>273</v>
      </c>
      <c r="AE88" s="194" t="s">
        <v>274</v>
      </c>
      <c r="AF88" s="194" t="s">
        <v>275</v>
      </c>
      <c r="AG88" s="194" t="s">
        <v>276</v>
      </c>
      <c r="AH88" s="194" t="s">
        <v>277</v>
      </c>
      <c r="AI88" s="194" t="s">
        <v>278</v>
      </c>
      <c r="AJ88" s="194" t="s">
        <v>279</v>
      </c>
      <c r="AK88" s="194" t="s">
        <v>280</v>
      </c>
      <c r="AL88" s="194" t="s">
        <v>281</v>
      </c>
      <c r="AM88" s="194" t="s">
        <v>282</v>
      </c>
      <c r="AN88" s="194" t="s">
        <v>283</v>
      </c>
      <c r="AO88" s="194" t="s">
        <v>284</v>
      </c>
      <c r="AP88" s="194" t="s">
        <v>285</v>
      </c>
      <c r="AQ88" s="194" t="s">
        <v>286</v>
      </c>
      <c r="AR88" s="194" t="s">
        <v>287</v>
      </c>
      <c r="AS88" s="194" t="s">
        <v>288</v>
      </c>
      <c r="AT88" s="194" t="s">
        <v>289</v>
      </c>
      <c r="AU88" s="194" t="s">
        <v>290</v>
      </c>
      <c r="AV88" s="194" t="s">
        <v>291</v>
      </c>
      <c r="AW88" s="194" t="s">
        <v>292</v>
      </c>
      <c r="AX88" s="194" t="s">
        <v>293</v>
      </c>
      <c r="AY88" s="194" t="s">
        <v>294</v>
      </c>
      <c r="AZ88" s="195" t="s">
        <v>295</v>
      </c>
      <c r="BA88" s="195" t="s">
        <v>296</v>
      </c>
      <c r="BB88" s="195" t="s">
        <v>297</v>
      </c>
      <c r="BC88" s="195" t="s">
        <v>298</v>
      </c>
      <c r="BD88" s="195" t="s">
        <v>299</v>
      </c>
      <c r="BE88" s="195" t="s">
        <v>300</v>
      </c>
      <c r="BF88" s="195" t="s">
        <v>301</v>
      </c>
      <c r="BG88" s="195" t="s">
        <v>302</v>
      </c>
      <c r="BH88" s="195" t="s">
        <v>303</v>
      </c>
      <c r="BI88" s="195" t="s">
        <v>304</v>
      </c>
      <c r="BJ88" s="195" t="s">
        <v>305</v>
      </c>
      <c r="BK88" s="195" t="s">
        <v>306</v>
      </c>
      <c r="BL88" s="195" t="s">
        <v>307</v>
      </c>
      <c r="BM88" s="195" t="s">
        <v>308</v>
      </c>
      <c r="BN88" s="195" t="s">
        <v>309</v>
      </c>
      <c r="BO88" s="195" t="s">
        <v>310</v>
      </c>
      <c r="BP88" s="195" t="s">
        <v>311</v>
      </c>
      <c r="BQ88" s="195" t="s">
        <v>312</v>
      </c>
      <c r="BR88" s="195" t="s">
        <v>313</v>
      </c>
      <c r="BS88" s="195" t="s">
        <v>379</v>
      </c>
      <c r="BT88" s="195" t="s">
        <v>380</v>
      </c>
      <c r="BU88" s="195" t="s">
        <v>381</v>
      </c>
      <c r="BV88" s="195" t="s">
        <v>382</v>
      </c>
      <c r="BW88" s="195" t="s">
        <v>318</v>
      </c>
      <c r="BX88" s="195" t="s">
        <v>319</v>
      </c>
      <c r="BY88" s="195" t="s">
        <v>320</v>
      </c>
      <c r="BZ88" s="195" t="s">
        <v>321</v>
      </c>
      <c r="CA88" s="267" t="s">
        <v>322</v>
      </c>
      <c r="CB88" s="267" t="s">
        <v>323</v>
      </c>
      <c r="CC88" s="195" t="s">
        <v>324</v>
      </c>
      <c r="CD88" s="322" t="s">
        <v>325</v>
      </c>
      <c r="CE88" s="195" t="s">
        <v>326</v>
      </c>
      <c r="CF88" s="195" t="s">
        <v>327</v>
      </c>
      <c r="CG88" s="195" t="s">
        <v>328</v>
      </c>
    </row>
    <row r="89" spans="1:86" ht="15" customHeight="1">
      <c r="A89" s="247" t="s">
        <v>61</v>
      </c>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325"/>
      <c r="CC89" s="35"/>
      <c r="CD89" s="35"/>
      <c r="CE89" s="350"/>
      <c r="CF89" s="350"/>
      <c r="CG89" s="350"/>
    </row>
    <row r="90" spans="1:86" ht="15" customHeight="1">
      <c r="A90" s="247" t="s">
        <v>418</v>
      </c>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325"/>
      <c r="CC90" s="35">
        <v>117705</v>
      </c>
      <c r="CD90" s="35">
        <v>117333</v>
      </c>
      <c r="CE90" s="35">
        <v>118921</v>
      </c>
      <c r="CF90" s="35">
        <v>119477</v>
      </c>
      <c r="CG90" s="35">
        <v>120884</v>
      </c>
    </row>
    <row r="91" spans="1:86" ht="15" customHeight="1">
      <c r="A91" s="247" t="s">
        <v>44</v>
      </c>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325"/>
      <c r="CC91" s="35"/>
      <c r="CD91" s="35"/>
      <c r="CE91" s="35"/>
      <c r="CF91" s="35"/>
      <c r="CG91" s="35"/>
    </row>
    <row r="92" spans="1:86" ht="15" customHeight="1">
      <c r="A92" s="247" t="s">
        <v>409</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325"/>
      <c r="CC92" s="35"/>
      <c r="CD92" s="35"/>
      <c r="CE92" s="35"/>
      <c r="CF92" s="35"/>
      <c r="CG92" s="35"/>
    </row>
    <row r="93" spans="1:86" ht="15" customHeight="1">
      <c r="A93" s="247" t="s">
        <v>530</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325"/>
      <c r="CC93" s="35"/>
      <c r="CD93" s="35"/>
      <c r="CE93" s="35"/>
      <c r="CF93" s="35"/>
      <c r="CG93" s="35"/>
    </row>
    <row r="94" spans="1:86" ht="15" customHeight="1">
      <c r="A94" s="247" t="s">
        <v>419</v>
      </c>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325"/>
      <c r="CC94" s="35">
        <v>383795</v>
      </c>
      <c r="CD94" s="35">
        <v>388333</v>
      </c>
      <c r="CE94" s="35">
        <v>393396</v>
      </c>
      <c r="CF94" s="35">
        <v>401623</v>
      </c>
      <c r="CG94" s="35">
        <v>404534</v>
      </c>
      <c r="CH94" s="150"/>
    </row>
    <row r="95" spans="1:86" ht="15" customHeight="1">
      <c r="A95" s="247" t="s">
        <v>531</v>
      </c>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325"/>
      <c r="CC95" s="35">
        <v>824</v>
      </c>
      <c r="CD95" s="35">
        <v>1869</v>
      </c>
      <c r="CE95" s="35">
        <v>1858</v>
      </c>
      <c r="CF95" s="35">
        <v>1885</v>
      </c>
      <c r="CG95" s="35">
        <v>1795</v>
      </c>
      <c r="CH95" s="150"/>
    </row>
    <row r="96" spans="1:86" ht="15" customHeight="1">
      <c r="A96" s="247" t="s">
        <v>46</v>
      </c>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325"/>
      <c r="CC96" s="35">
        <v>556399</v>
      </c>
      <c r="CD96" s="35">
        <v>556703</v>
      </c>
      <c r="CE96" s="35">
        <v>557477</v>
      </c>
      <c r="CF96" s="35">
        <v>550918</v>
      </c>
      <c r="CG96" s="35">
        <v>558144</v>
      </c>
      <c r="CH96" s="150"/>
    </row>
    <row r="97" spans="1:85" ht="15" customHeight="1">
      <c r="A97" s="66"/>
      <c r="AQ97" s="12"/>
      <c r="AR97" s="12"/>
      <c r="AS97" s="12"/>
      <c r="AT97" s="12"/>
      <c r="AU97" s="12"/>
      <c r="AV97" s="12"/>
      <c r="AW97" s="12"/>
      <c r="AX97" s="12"/>
      <c r="BR97" s="12"/>
      <c r="BS97" s="12"/>
      <c r="BT97" s="12"/>
      <c r="BU97" s="12"/>
      <c r="BV97" s="12"/>
      <c r="BW97" s="12"/>
      <c r="BX97" s="12"/>
      <c r="BY97" s="12"/>
      <c r="CB97" s="232"/>
      <c r="CC97" s="232"/>
      <c r="CD97" s="232"/>
      <c r="CE97" s="232"/>
      <c r="CF97" s="232"/>
      <c r="CG97" s="232"/>
    </row>
    <row r="98" spans="1:85" ht="15" customHeight="1">
      <c r="A98" s="403" t="s">
        <v>534</v>
      </c>
      <c r="B98" s="194" t="s">
        <v>355</v>
      </c>
      <c r="C98" s="194" t="s">
        <v>356</v>
      </c>
      <c r="D98" s="194" t="s">
        <v>357</v>
      </c>
      <c r="E98" s="194" t="s">
        <v>358</v>
      </c>
      <c r="F98" s="194" t="s">
        <v>359</v>
      </c>
      <c r="G98" s="194" t="s">
        <v>360</v>
      </c>
      <c r="H98" s="194" t="s">
        <v>361</v>
      </c>
      <c r="I98" s="194" t="s">
        <v>362</v>
      </c>
      <c r="J98" s="194" t="s">
        <v>363</v>
      </c>
      <c r="K98" s="194" t="s">
        <v>364</v>
      </c>
      <c r="L98" s="194" t="s">
        <v>365</v>
      </c>
      <c r="M98" s="194" t="s">
        <v>366</v>
      </c>
      <c r="N98" s="194" t="s">
        <v>367</v>
      </c>
      <c r="O98" s="194" t="s">
        <v>368</v>
      </c>
      <c r="P98" s="194" t="s">
        <v>369</v>
      </c>
      <c r="Q98" s="194" t="s">
        <v>370</v>
      </c>
      <c r="R98" s="194" t="s">
        <v>371</v>
      </c>
      <c r="S98" s="194" t="s">
        <v>372</v>
      </c>
      <c r="T98" s="194" t="s">
        <v>373</v>
      </c>
      <c r="U98" s="194" t="s">
        <v>374</v>
      </c>
      <c r="V98" s="194" t="s">
        <v>375</v>
      </c>
      <c r="W98" s="194" t="s">
        <v>376</v>
      </c>
      <c r="X98" s="194" t="s">
        <v>377</v>
      </c>
      <c r="Y98" s="194" t="s">
        <v>378</v>
      </c>
      <c r="Z98" s="194" t="s">
        <v>269</v>
      </c>
      <c r="AA98" s="194" t="s">
        <v>270</v>
      </c>
      <c r="AB98" s="194" t="s">
        <v>271</v>
      </c>
      <c r="AC98" s="194" t="s">
        <v>272</v>
      </c>
      <c r="AD98" s="194" t="s">
        <v>273</v>
      </c>
      <c r="AE98" s="194" t="s">
        <v>274</v>
      </c>
      <c r="AF98" s="194" t="s">
        <v>275</v>
      </c>
      <c r="AG98" s="194" t="s">
        <v>276</v>
      </c>
      <c r="AH98" s="194" t="s">
        <v>277</v>
      </c>
      <c r="AI98" s="194" t="s">
        <v>278</v>
      </c>
      <c r="AJ98" s="194" t="s">
        <v>279</v>
      </c>
      <c r="AK98" s="194" t="s">
        <v>280</v>
      </c>
      <c r="AL98" s="194" t="s">
        <v>281</v>
      </c>
      <c r="AM98" s="194" t="s">
        <v>282</v>
      </c>
      <c r="AN98" s="194" t="s">
        <v>283</v>
      </c>
      <c r="AO98" s="194" t="s">
        <v>284</v>
      </c>
      <c r="AP98" s="194" t="s">
        <v>285</v>
      </c>
      <c r="AQ98" s="194" t="s">
        <v>286</v>
      </c>
      <c r="AR98" s="194" t="s">
        <v>287</v>
      </c>
      <c r="AS98" s="194" t="s">
        <v>288</v>
      </c>
      <c r="AT98" s="194" t="s">
        <v>289</v>
      </c>
      <c r="AU98" s="194" t="s">
        <v>290</v>
      </c>
      <c r="AV98" s="194" t="s">
        <v>291</v>
      </c>
      <c r="AW98" s="194" t="s">
        <v>292</v>
      </c>
      <c r="AX98" s="194" t="s">
        <v>293</v>
      </c>
      <c r="AY98" s="194" t="s">
        <v>294</v>
      </c>
      <c r="AZ98" s="195" t="s">
        <v>295</v>
      </c>
      <c r="BA98" s="195" t="s">
        <v>296</v>
      </c>
      <c r="BB98" s="195" t="s">
        <v>297</v>
      </c>
      <c r="BC98" s="195" t="s">
        <v>298</v>
      </c>
      <c r="BD98" s="195" t="s">
        <v>299</v>
      </c>
      <c r="BE98" s="195" t="s">
        <v>300</v>
      </c>
      <c r="BF98" s="195" t="s">
        <v>301</v>
      </c>
      <c r="BG98" s="195" t="s">
        <v>302</v>
      </c>
      <c r="BH98" s="195" t="s">
        <v>303</v>
      </c>
      <c r="BI98" s="195" t="s">
        <v>304</v>
      </c>
      <c r="BJ98" s="195" t="s">
        <v>305</v>
      </c>
      <c r="BK98" s="195" t="s">
        <v>306</v>
      </c>
      <c r="BL98" s="195" t="s">
        <v>307</v>
      </c>
      <c r="BM98" s="195" t="s">
        <v>308</v>
      </c>
      <c r="BN98" s="195" t="s">
        <v>309</v>
      </c>
      <c r="BO98" s="195" t="s">
        <v>310</v>
      </c>
      <c r="BP98" s="195" t="s">
        <v>311</v>
      </c>
      <c r="BQ98" s="195" t="s">
        <v>312</v>
      </c>
      <c r="BR98" s="195" t="s">
        <v>313</v>
      </c>
      <c r="BS98" s="195" t="s">
        <v>379</v>
      </c>
      <c r="BT98" s="195" t="s">
        <v>380</v>
      </c>
      <c r="BU98" s="195" t="s">
        <v>381</v>
      </c>
      <c r="BV98" s="195" t="s">
        <v>382</v>
      </c>
      <c r="BW98" s="195" t="s">
        <v>318</v>
      </c>
      <c r="BX98" s="195" t="s">
        <v>319</v>
      </c>
      <c r="BY98" s="195" t="s">
        <v>320</v>
      </c>
      <c r="BZ98" s="195" t="s">
        <v>321</v>
      </c>
      <c r="CA98" s="267" t="s">
        <v>322</v>
      </c>
      <c r="CB98" s="267" t="s">
        <v>323</v>
      </c>
      <c r="CC98" s="195" t="s">
        <v>324</v>
      </c>
      <c r="CD98" s="322" t="s">
        <v>325</v>
      </c>
      <c r="CE98" s="195" t="s">
        <v>326</v>
      </c>
      <c r="CF98" s="195" t="s">
        <v>327</v>
      </c>
      <c r="CG98" s="195" t="s">
        <v>328</v>
      </c>
    </row>
    <row r="99" spans="1:85" ht="15" customHeight="1">
      <c r="A99" s="247" t="s">
        <v>61</v>
      </c>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325"/>
      <c r="CC99" s="35"/>
      <c r="CD99" s="35"/>
      <c r="CE99" s="35"/>
      <c r="CF99" s="35"/>
      <c r="CG99" s="35"/>
    </row>
    <row r="100" spans="1:85" ht="15" customHeight="1">
      <c r="A100" s="247" t="s">
        <v>418</v>
      </c>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325"/>
      <c r="CC100" s="35">
        <v>12362</v>
      </c>
      <c r="CD100" s="35">
        <v>12346</v>
      </c>
      <c r="CE100" s="35">
        <v>12180</v>
      </c>
      <c r="CF100" s="35">
        <v>12099</v>
      </c>
      <c r="CG100" s="35">
        <v>12229</v>
      </c>
    </row>
    <row r="101" spans="1:85" ht="15" customHeight="1">
      <c r="A101" s="247" t="s">
        <v>44</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325"/>
      <c r="CC101" s="35"/>
      <c r="CD101" s="35"/>
      <c r="CE101" s="35"/>
      <c r="CF101" s="35"/>
      <c r="CG101" s="35"/>
    </row>
    <row r="102" spans="1:85" ht="15" customHeight="1">
      <c r="A102" s="247" t="s">
        <v>409</v>
      </c>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325"/>
      <c r="CC102" s="35"/>
      <c r="CD102" s="35"/>
      <c r="CE102" s="35"/>
      <c r="CF102" s="35"/>
      <c r="CG102" s="35"/>
    </row>
    <row r="103" spans="1:85" ht="15" customHeight="1">
      <c r="A103" s="247" t="s">
        <v>530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325"/>
      <c r="CC103" s="35"/>
      <c r="CD103" s="35"/>
      <c r="CE103" s="35"/>
      <c r="CF103" s="35"/>
      <c r="CG103" s="35"/>
    </row>
    <row r="104" spans="1:85" ht="15" customHeight="1">
      <c r="A104" s="247" t="s">
        <v>419</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325"/>
      <c r="CC104" s="35">
        <v>3153936</v>
      </c>
      <c r="CD104" s="35">
        <v>3250327</v>
      </c>
      <c r="CE104" s="35">
        <v>3366764</v>
      </c>
      <c r="CF104" s="35">
        <v>3453903</v>
      </c>
      <c r="CG104" s="35">
        <v>3543882</v>
      </c>
    </row>
    <row r="105" spans="1:85" ht="15" customHeight="1">
      <c r="A105" s="247" t="s">
        <v>531</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325"/>
      <c r="CC105" s="35"/>
      <c r="CD105" s="35"/>
      <c r="CE105" s="35"/>
      <c r="CF105" s="35"/>
      <c r="CG105" s="35"/>
    </row>
    <row r="106" spans="1:85" ht="15" customHeight="1">
      <c r="A106" s="247" t="s">
        <v>46</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325"/>
      <c r="CC106" s="35">
        <v>818415</v>
      </c>
      <c r="CD106" s="35">
        <v>810814</v>
      </c>
      <c r="CE106" s="35">
        <v>800908</v>
      </c>
      <c r="CF106" s="35">
        <v>810909</v>
      </c>
      <c r="CG106" s="35">
        <v>810957</v>
      </c>
    </row>
    <row r="107" spans="1:85" ht="15" customHeight="1">
      <c r="A107" s="66"/>
      <c r="AQ107" s="12"/>
      <c r="AR107" s="12"/>
      <c r="AS107" s="12"/>
      <c r="AT107" s="12"/>
      <c r="AU107" s="12"/>
      <c r="AV107" s="12"/>
      <c r="AW107" s="12"/>
      <c r="AX107" s="12"/>
      <c r="BR107" s="12"/>
      <c r="BS107" s="12"/>
      <c r="BT107" s="12"/>
      <c r="BU107" s="12"/>
      <c r="BV107" s="12"/>
      <c r="BW107" s="12"/>
      <c r="BX107" s="12"/>
      <c r="BY107" s="12"/>
      <c r="CB107" s="232"/>
      <c r="CC107" s="232"/>
      <c r="CD107" s="232"/>
      <c r="CE107" s="232"/>
      <c r="CF107" s="232"/>
      <c r="CG107" s="232"/>
    </row>
    <row r="108" spans="1:85" ht="15" customHeight="1">
      <c r="A108" s="369" t="s">
        <v>535</v>
      </c>
      <c r="B108" s="194" t="s">
        <v>355</v>
      </c>
      <c r="C108" s="194" t="s">
        <v>356</v>
      </c>
      <c r="D108" s="194" t="s">
        <v>357</v>
      </c>
      <c r="E108" s="194" t="s">
        <v>358</v>
      </c>
      <c r="F108" s="194" t="s">
        <v>359</v>
      </c>
      <c r="G108" s="194" t="s">
        <v>360</v>
      </c>
      <c r="H108" s="194" t="s">
        <v>361</v>
      </c>
      <c r="I108" s="194" t="s">
        <v>362</v>
      </c>
      <c r="J108" s="194" t="s">
        <v>363</v>
      </c>
      <c r="K108" s="194" t="s">
        <v>364</v>
      </c>
      <c r="L108" s="194" t="s">
        <v>365</v>
      </c>
      <c r="M108" s="194" t="s">
        <v>366</v>
      </c>
      <c r="N108" s="194" t="s">
        <v>367</v>
      </c>
      <c r="O108" s="194" t="s">
        <v>368</v>
      </c>
      <c r="P108" s="194" t="s">
        <v>369</v>
      </c>
      <c r="Q108" s="194" t="s">
        <v>370</v>
      </c>
      <c r="R108" s="194" t="s">
        <v>371</v>
      </c>
      <c r="S108" s="194" t="s">
        <v>372</v>
      </c>
      <c r="T108" s="194" t="s">
        <v>373</v>
      </c>
      <c r="U108" s="194" t="s">
        <v>374</v>
      </c>
      <c r="V108" s="194" t="s">
        <v>375</v>
      </c>
      <c r="W108" s="194" t="s">
        <v>376</v>
      </c>
      <c r="X108" s="194" t="s">
        <v>377</v>
      </c>
      <c r="Y108" s="194" t="s">
        <v>378</v>
      </c>
      <c r="Z108" s="194" t="s">
        <v>269</v>
      </c>
      <c r="AA108" s="194" t="s">
        <v>270</v>
      </c>
      <c r="AB108" s="194" t="s">
        <v>271</v>
      </c>
      <c r="AC108" s="194" t="s">
        <v>272</v>
      </c>
      <c r="AD108" s="194" t="s">
        <v>273</v>
      </c>
      <c r="AE108" s="194" t="s">
        <v>274</v>
      </c>
      <c r="AF108" s="194" t="s">
        <v>275</v>
      </c>
      <c r="AG108" s="194" t="s">
        <v>276</v>
      </c>
      <c r="AH108" s="194" t="s">
        <v>277</v>
      </c>
      <c r="AI108" s="194" t="s">
        <v>278</v>
      </c>
      <c r="AJ108" s="194" t="s">
        <v>279</v>
      </c>
      <c r="AK108" s="194" t="s">
        <v>280</v>
      </c>
      <c r="AL108" s="194" t="s">
        <v>281</v>
      </c>
      <c r="AM108" s="194" t="s">
        <v>282</v>
      </c>
      <c r="AN108" s="194" t="s">
        <v>283</v>
      </c>
      <c r="AO108" s="194" t="s">
        <v>284</v>
      </c>
      <c r="AP108" s="194" t="s">
        <v>285</v>
      </c>
      <c r="AQ108" s="194" t="s">
        <v>286</v>
      </c>
      <c r="AR108" s="194" t="s">
        <v>287</v>
      </c>
      <c r="AS108" s="194" t="s">
        <v>288</v>
      </c>
      <c r="AT108" s="194" t="s">
        <v>289</v>
      </c>
      <c r="AU108" s="194" t="s">
        <v>290</v>
      </c>
      <c r="AV108" s="194" t="s">
        <v>291</v>
      </c>
      <c r="AW108" s="194" t="s">
        <v>292</v>
      </c>
      <c r="AX108" s="194" t="s">
        <v>293</v>
      </c>
      <c r="AY108" s="194" t="s">
        <v>294</v>
      </c>
      <c r="AZ108" s="195" t="s">
        <v>295</v>
      </c>
      <c r="BA108" s="195" t="s">
        <v>296</v>
      </c>
      <c r="BB108" s="195" t="s">
        <v>297</v>
      </c>
      <c r="BC108" s="195" t="s">
        <v>298</v>
      </c>
      <c r="BD108" s="195" t="s">
        <v>299</v>
      </c>
      <c r="BE108" s="195" t="s">
        <v>300</v>
      </c>
      <c r="BF108" s="195" t="s">
        <v>301</v>
      </c>
      <c r="BG108" s="195" t="s">
        <v>302</v>
      </c>
      <c r="BH108" s="195" t="s">
        <v>303</v>
      </c>
      <c r="BI108" s="195" t="s">
        <v>304</v>
      </c>
      <c r="BJ108" s="195" t="s">
        <v>305</v>
      </c>
      <c r="BK108" s="195" t="s">
        <v>306</v>
      </c>
      <c r="BL108" s="195" t="s">
        <v>307</v>
      </c>
      <c r="BM108" s="195" t="s">
        <v>308</v>
      </c>
      <c r="BN108" s="195" t="s">
        <v>309</v>
      </c>
      <c r="BO108" s="195" t="s">
        <v>310</v>
      </c>
      <c r="BP108" s="195" t="s">
        <v>311</v>
      </c>
      <c r="BQ108" s="195" t="s">
        <v>312</v>
      </c>
      <c r="BR108" s="195" t="s">
        <v>313</v>
      </c>
      <c r="BS108" s="195" t="s">
        <v>379</v>
      </c>
      <c r="BT108" s="195" t="s">
        <v>380</v>
      </c>
      <c r="BU108" s="195" t="s">
        <v>381</v>
      </c>
      <c r="BV108" s="195" t="s">
        <v>382</v>
      </c>
      <c r="BW108" s="195" t="s">
        <v>318</v>
      </c>
      <c r="BX108" s="195" t="s">
        <v>319</v>
      </c>
      <c r="BY108" s="195" t="s">
        <v>320</v>
      </c>
      <c r="BZ108" s="195" t="s">
        <v>321</v>
      </c>
      <c r="CA108" s="267" t="s">
        <v>322</v>
      </c>
      <c r="CB108" s="267" t="s">
        <v>323</v>
      </c>
      <c r="CC108" s="195" t="s">
        <v>324</v>
      </c>
      <c r="CD108" s="322" t="s">
        <v>325</v>
      </c>
      <c r="CE108" s="195" t="s">
        <v>326</v>
      </c>
      <c r="CF108" s="195" t="s">
        <v>327</v>
      </c>
      <c r="CG108" s="195" t="s">
        <v>328</v>
      </c>
    </row>
    <row r="109" spans="1:85" ht="15" customHeight="1">
      <c r="A109" s="247" t="s">
        <v>61</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325"/>
      <c r="CC109" s="35"/>
      <c r="CD109" s="35"/>
      <c r="CE109" s="350"/>
      <c r="CF109" s="350"/>
      <c r="CG109" s="350"/>
    </row>
    <row r="110" spans="1:85" ht="15" customHeight="1">
      <c r="A110" s="247" t="s">
        <v>418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325"/>
      <c r="CC110" s="35">
        <v>67479</v>
      </c>
      <c r="CD110" s="35">
        <v>68008</v>
      </c>
      <c r="CE110" s="35">
        <v>67463</v>
      </c>
      <c r="CF110" s="35">
        <v>70015</v>
      </c>
      <c r="CG110" s="35">
        <v>70059</v>
      </c>
    </row>
    <row r="111" spans="1:85" ht="15" customHeight="1">
      <c r="A111" s="247" t="s">
        <v>44</v>
      </c>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325"/>
      <c r="CC111" s="35">
        <v>12297</v>
      </c>
      <c r="CD111" s="35">
        <v>11904</v>
      </c>
      <c r="CE111" s="35">
        <v>12196</v>
      </c>
      <c r="CF111" s="35">
        <v>12566</v>
      </c>
      <c r="CG111" s="35">
        <v>14303</v>
      </c>
    </row>
    <row r="112" spans="1:85" ht="15" customHeight="1">
      <c r="A112" s="247" t="s">
        <v>409</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325"/>
      <c r="CC112" s="35"/>
      <c r="CD112" s="350"/>
      <c r="CE112" s="350"/>
      <c r="CF112" s="350"/>
      <c r="CG112" s="350"/>
    </row>
    <row r="113" spans="1:85" ht="15" customHeight="1">
      <c r="A113" s="247" t="s">
        <v>530</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325"/>
      <c r="CC113" s="35">
        <v>47</v>
      </c>
      <c r="CD113" s="35">
        <v>45</v>
      </c>
      <c r="CE113" s="35">
        <v>45</v>
      </c>
      <c r="CF113" s="35">
        <v>43</v>
      </c>
      <c r="CG113" s="35">
        <v>38</v>
      </c>
    </row>
    <row r="114" spans="1:85" ht="15" customHeight="1">
      <c r="A114" s="247" t="s">
        <v>419</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325"/>
      <c r="CC114" s="35">
        <v>154575</v>
      </c>
      <c r="CD114" s="35">
        <v>158193</v>
      </c>
      <c r="CE114" s="35">
        <v>159917</v>
      </c>
      <c r="CF114" s="35">
        <v>161414</v>
      </c>
      <c r="CG114" s="35">
        <v>162177</v>
      </c>
    </row>
    <row r="115" spans="1:85" ht="15" customHeight="1">
      <c r="A115" s="247" t="s">
        <v>531</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325"/>
      <c r="CC115" s="35"/>
      <c r="CD115" s="350"/>
      <c r="CE115" s="350"/>
      <c r="CF115" s="350"/>
      <c r="CG115" s="350"/>
    </row>
    <row r="116" spans="1:85" ht="15" customHeight="1">
      <c r="A116" s="247" t="s">
        <v>46</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325"/>
      <c r="CC116" s="35">
        <v>156864</v>
      </c>
      <c r="CD116" s="35">
        <v>155763</v>
      </c>
      <c r="CE116" s="35">
        <v>153632</v>
      </c>
      <c r="CF116" s="35">
        <v>150046</v>
      </c>
      <c r="CG116" s="35">
        <v>147402</v>
      </c>
    </row>
    <row r="117" spans="1:85" ht="15" customHeight="1">
      <c r="A117" s="66"/>
      <c r="AQ117" s="12"/>
      <c r="AR117" s="12"/>
      <c r="AS117" s="12"/>
      <c r="AT117" s="12"/>
      <c r="AU117" s="12"/>
      <c r="AV117" s="12"/>
      <c r="AW117" s="12"/>
      <c r="AX117" s="12"/>
      <c r="BR117" s="12"/>
      <c r="BS117" s="12"/>
      <c r="BT117" s="12"/>
      <c r="BU117" s="12"/>
      <c r="BV117" s="12"/>
      <c r="BW117" s="12"/>
      <c r="BX117" s="12"/>
      <c r="BY117" s="12"/>
      <c r="CB117" s="232"/>
      <c r="CC117" s="232"/>
      <c r="CD117" s="232"/>
      <c r="CE117" s="232"/>
      <c r="CF117" s="232"/>
      <c r="CG117" s="232"/>
    </row>
    <row r="118" spans="1:85" ht="15" customHeight="1">
      <c r="A118" s="411" t="s">
        <v>536</v>
      </c>
      <c r="B118" s="194" t="s">
        <v>355</v>
      </c>
      <c r="C118" s="194" t="s">
        <v>356</v>
      </c>
      <c r="D118" s="194" t="s">
        <v>357</v>
      </c>
      <c r="E118" s="194" t="s">
        <v>358</v>
      </c>
      <c r="F118" s="194" t="s">
        <v>359</v>
      </c>
      <c r="G118" s="194" t="s">
        <v>360</v>
      </c>
      <c r="H118" s="194" t="s">
        <v>361</v>
      </c>
      <c r="I118" s="194" t="s">
        <v>362</v>
      </c>
      <c r="J118" s="194" t="s">
        <v>363</v>
      </c>
      <c r="K118" s="194" t="s">
        <v>364</v>
      </c>
      <c r="L118" s="194" t="s">
        <v>365</v>
      </c>
      <c r="M118" s="194" t="s">
        <v>366</v>
      </c>
      <c r="N118" s="194" t="s">
        <v>367</v>
      </c>
      <c r="O118" s="194" t="s">
        <v>368</v>
      </c>
      <c r="P118" s="194" t="s">
        <v>369</v>
      </c>
      <c r="Q118" s="194" t="s">
        <v>370</v>
      </c>
      <c r="R118" s="194" t="s">
        <v>371</v>
      </c>
      <c r="S118" s="194" t="s">
        <v>372</v>
      </c>
      <c r="T118" s="194" t="s">
        <v>373</v>
      </c>
      <c r="U118" s="194" t="s">
        <v>374</v>
      </c>
      <c r="V118" s="194" t="s">
        <v>375</v>
      </c>
      <c r="W118" s="194" t="s">
        <v>376</v>
      </c>
      <c r="X118" s="194" t="s">
        <v>377</v>
      </c>
      <c r="Y118" s="194" t="s">
        <v>378</v>
      </c>
      <c r="Z118" s="194" t="s">
        <v>269</v>
      </c>
      <c r="AA118" s="194" t="s">
        <v>270</v>
      </c>
      <c r="AB118" s="194" t="s">
        <v>271</v>
      </c>
      <c r="AC118" s="194" t="s">
        <v>272</v>
      </c>
      <c r="AD118" s="194" t="s">
        <v>273</v>
      </c>
      <c r="AE118" s="194" t="s">
        <v>274</v>
      </c>
      <c r="AF118" s="194" t="s">
        <v>275</v>
      </c>
      <c r="AG118" s="194" t="s">
        <v>276</v>
      </c>
      <c r="AH118" s="194" t="s">
        <v>277</v>
      </c>
      <c r="AI118" s="194" t="s">
        <v>278</v>
      </c>
      <c r="AJ118" s="194" t="s">
        <v>279</v>
      </c>
      <c r="AK118" s="194" t="s">
        <v>280</v>
      </c>
      <c r="AL118" s="194" t="s">
        <v>281</v>
      </c>
      <c r="AM118" s="194" t="s">
        <v>282</v>
      </c>
      <c r="AN118" s="194" t="s">
        <v>283</v>
      </c>
      <c r="AO118" s="194" t="s">
        <v>284</v>
      </c>
      <c r="AP118" s="194" t="s">
        <v>285</v>
      </c>
      <c r="AQ118" s="194" t="s">
        <v>286</v>
      </c>
      <c r="AR118" s="194" t="s">
        <v>287</v>
      </c>
      <c r="AS118" s="194" t="s">
        <v>288</v>
      </c>
      <c r="AT118" s="194" t="s">
        <v>289</v>
      </c>
      <c r="AU118" s="194" t="s">
        <v>290</v>
      </c>
      <c r="AV118" s="194" t="s">
        <v>291</v>
      </c>
      <c r="AW118" s="194" t="s">
        <v>292</v>
      </c>
      <c r="AX118" s="194" t="s">
        <v>293</v>
      </c>
      <c r="AY118" s="194" t="s">
        <v>294</v>
      </c>
      <c r="AZ118" s="195" t="s">
        <v>295</v>
      </c>
      <c r="BA118" s="195" t="s">
        <v>296</v>
      </c>
      <c r="BB118" s="195" t="s">
        <v>297</v>
      </c>
      <c r="BC118" s="195" t="s">
        <v>298</v>
      </c>
      <c r="BD118" s="195" t="s">
        <v>299</v>
      </c>
      <c r="BE118" s="195" t="s">
        <v>300</v>
      </c>
      <c r="BF118" s="195" t="s">
        <v>301</v>
      </c>
      <c r="BG118" s="195" t="s">
        <v>302</v>
      </c>
      <c r="BH118" s="195" t="s">
        <v>303</v>
      </c>
      <c r="BI118" s="195" t="s">
        <v>304</v>
      </c>
      <c r="BJ118" s="195" t="s">
        <v>305</v>
      </c>
      <c r="BK118" s="195" t="s">
        <v>306</v>
      </c>
      <c r="BL118" s="195" t="s">
        <v>307</v>
      </c>
      <c r="BM118" s="195" t="s">
        <v>308</v>
      </c>
      <c r="BN118" s="195" t="s">
        <v>309</v>
      </c>
      <c r="BO118" s="195" t="s">
        <v>310</v>
      </c>
      <c r="BP118" s="195" t="s">
        <v>311</v>
      </c>
      <c r="BQ118" s="195" t="s">
        <v>312</v>
      </c>
      <c r="BR118" s="195" t="s">
        <v>313</v>
      </c>
      <c r="BS118" s="195" t="s">
        <v>379</v>
      </c>
      <c r="BT118" s="195" t="s">
        <v>380</v>
      </c>
      <c r="BU118" s="195" t="s">
        <v>381</v>
      </c>
      <c r="BV118" s="195" t="s">
        <v>382</v>
      </c>
      <c r="BW118" s="195" t="s">
        <v>318</v>
      </c>
      <c r="BX118" s="195" t="s">
        <v>319</v>
      </c>
      <c r="BY118" s="195" t="s">
        <v>320</v>
      </c>
      <c r="BZ118" s="195" t="s">
        <v>321</v>
      </c>
      <c r="CA118" s="267" t="s">
        <v>322</v>
      </c>
      <c r="CB118" s="267" t="s">
        <v>323</v>
      </c>
      <c r="CC118" s="195" t="s">
        <v>324</v>
      </c>
      <c r="CD118" s="195" t="s">
        <v>325</v>
      </c>
      <c r="CE118" s="195" t="s">
        <v>326</v>
      </c>
      <c r="CF118" s="195" t="s">
        <v>327</v>
      </c>
      <c r="CG118" s="195" t="s">
        <v>328</v>
      </c>
    </row>
    <row r="119" spans="1:85" ht="15" customHeight="1">
      <c r="A119" s="247" t="s">
        <v>537</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35"/>
      <c r="CC119" s="326">
        <v>60912</v>
      </c>
      <c r="CD119" s="326">
        <v>60555</v>
      </c>
      <c r="CE119" s="326">
        <v>58345</v>
      </c>
      <c r="CF119" s="326">
        <v>60452</v>
      </c>
      <c r="CG119" s="326">
        <v>56763</v>
      </c>
    </row>
    <row r="120" spans="1:85" ht="15" customHeight="1">
      <c r="A120" s="247" t="s">
        <v>538</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35"/>
      <c r="CC120" s="35">
        <v>306074</v>
      </c>
      <c r="CD120" s="326">
        <v>300829</v>
      </c>
      <c r="CE120" s="326">
        <v>295582</v>
      </c>
      <c r="CF120" s="326">
        <v>292851</v>
      </c>
      <c r="CG120" s="326">
        <v>287457</v>
      </c>
    </row>
    <row r="121" spans="1:85" ht="15" customHeight="1">
      <c r="A121" s="247" t="s">
        <v>539</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35"/>
      <c r="CC121" s="35">
        <v>166527</v>
      </c>
      <c r="CD121" s="326">
        <v>173663</v>
      </c>
      <c r="CE121" s="326">
        <v>167746</v>
      </c>
      <c r="CF121" s="326">
        <v>179398</v>
      </c>
      <c r="CG121" s="326">
        <v>182745</v>
      </c>
    </row>
    <row r="122" spans="1:85" ht="15" customHeight="1">
      <c r="A122" s="247" t="s">
        <v>540</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35"/>
      <c r="CC122" s="35"/>
      <c r="CD122" s="35"/>
      <c r="CE122" s="350"/>
      <c r="CF122" s="350"/>
      <c r="CG122" s="326"/>
    </row>
    <row r="123" spans="1:85" ht="15" customHeight="1">
      <c r="A123" s="247" t="s">
        <v>541</v>
      </c>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35"/>
      <c r="CC123" s="35">
        <v>351694</v>
      </c>
      <c r="CD123" s="35">
        <v>352653</v>
      </c>
      <c r="CE123" s="35">
        <v>354400</v>
      </c>
      <c r="CF123" s="35">
        <v>356805</v>
      </c>
      <c r="CG123" s="326">
        <v>345190</v>
      </c>
    </row>
    <row r="124" spans="1:85" ht="15" customHeight="1">
      <c r="A124" s="247" t="s">
        <v>542</v>
      </c>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35"/>
      <c r="CC124" s="35">
        <v>843775</v>
      </c>
      <c r="CD124" s="35">
        <v>842132</v>
      </c>
      <c r="CE124" s="35">
        <v>840946</v>
      </c>
      <c r="CF124" s="35">
        <v>847416</v>
      </c>
      <c r="CG124" s="35">
        <v>829584</v>
      </c>
    </row>
    <row r="125" spans="1:85" ht="15" customHeight="1">
      <c r="A125" s="247" t="s">
        <v>543</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35"/>
      <c r="CC125" s="35"/>
      <c r="CD125" s="35"/>
      <c r="CE125" s="350"/>
      <c r="CF125" s="350"/>
      <c r="CG125" s="350"/>
    </row>
    <row r="126" spans="1:85" ht="15" customHeight="1">
      <c r="A126" s="247" t="s">
        <v>544</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35"/>
      <c r="CC126" s="35">
        <v>710905</v>
      </c>
      <c r="CD126" s="35">
        <v>701425</v>
      </c>
      <c r="CE126" s="35">
        <v>698424</v>
      </c>
      <c r="CF126" s="35">
        <v>699782</v>
      </c>
      <c r="CG126" s="35">
        <v>681446</v>
      </c>
    </row>
    <row r="127" spans="1:85" ht="15" customHeight="1">
      <c r="A127" s="247" t="s">
        <v>545</v>
      </c>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35"/>
      <c r="CC127" s="35"/>
      <c r="CD127" s="35"/>
      <c r="CE127" s="350"/>
      <c r="CF127" s="350"/>
      <c r="CG127" s="350"/>
    </row>
    <row r="128" spans="1:85" ht="15" customHeight="1">
      <c r="A128" s="247" t="s">
        <v>546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35"/>
      <c r="CC128" s="35">
        <v>1201412</v>
      </c>
      <c r="CD128" s="35">
        <v>1221080</v>
      </c>
      <c r="CE128" s="35">
        <v>1242393</v>
      </c>
      <c r="CF128" s="35">
        <v>1266348</v>
      </c>
      <c r="CG128" s="35">
        <v>1292536</v>
      </c>
    </row>
    <row r="129" spans="1:88" ht="15" customHeight="1">
      <c r="A129" s="247" t="s">
        <v>547</v>
      </c>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35"/>
      <c r="CC129" s="35"/>
      <c r="CD129" s="35"/>
      <c r="CE129" s="350"/>
      <c r="CF129" s="350"/>
      <c r="CG129" s="350"/>
    </row>
    <row r="130" spans="1:88" ht="15" customHeight="1">
      <c r="A130" s="247" t="s">
        <v>548</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35"/>
      <c r="CC130" s="35">
        <v>19334</v>
      </c>
      <c r="CD130" s="35">
        <v>34134</v>
      </c>
      <c r="CE130" s="35">
        <v>46330</v>
      </c>
      <c r="CF130" s="35">
        <v>58592</v>
      </c>
      <c r="CG130" s="35">
        <v>74364</v>
      </c>
    </row>
    <row r="131" spans="1:88" ht="15" customHeight="1">
      <c r="A131" s="247" t="s">
        <v>549</v>
      </c>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35"/>
      <c r="CC131" s="35">
        <v>122378</v>
      </c>
      <c r="CD131" s="35">
        <v>125794</v>
      </c>
      <c r="CE131" s="35">
        <v>132006</v>
      </c>
      <c r="CF131" s="35">
        <v>139063</v>
      </c>
      <c r="CG131" s="35">
        <v>147234</v>
      </c>
    </row>
    <row r="132" spans="1:88" ht="15" customHeight="1">
      <c r="A132" s="247" t="s">
        <v>550</v>
      </c>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35"/>
      <c r="CC132" s="35">
        <v>4134074</v>
      </c>
      <c r="CD132" s="35">
        <v>4234679</v>
      </c>
      <c r="CE132" s="35">
        <v>4359217</v>
      </c>
      <c r="CF132" s="35">
        <v>4458788</v>
      </c>
      <c r="CG132" s="35">
        <v>4556848</v>
      </c>
    </row>
    <row r="133" spans="1:88" ht="15" customHeight="1">
      <c r="A133" s="247" t="s">
        <v>551</v>
      </c>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35"/>
      <c r="CC133" s="35">
        <v>136729</v>
      </c>
      <c r="CD133" s="35">
        <v>137609</v>
      </c>
      <c r="CE133" s="35">
        <v>139781</v>
      </c>
      <c r="CF133" s="35">
        <v>144384</v>
      </c>
      <c r="CG133" s="35">
        <v>145946</v>
      </c>
    </row>
    <row r="134" spans="1:88" ht="15" customHeight="1">
      <c r="A134" s="247" t="s">
        <v>552</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35"/>
      <c r="CC134" s="35">
        <v>2241350</v>
      </c>
      <c r="CD134" s="35">
        <v>2234253</v>
      </c>
      <c r="CE134" s="35">
        <v>2226131</v>
      </c>
      <c r="CF134" s="35">
        <v>2228357</v>
      </c>
      <c r="CG134" s="35">
        <v>2244481</v>
      </c>
    </row>
    <row r="135" spans="1:88" ht="15" customHeight="1">
      <c r="AQ135" s="12"/>
      <c r="AR135" s="12"/>
      <c r="AS135" s="12"/>
      <c r="AT135" s="12"/>
      <c r="AU135" s="12"/>
      <c r="AV135" s="12"/>
      <c r="AW135" s="12"/>
      <c r="AX135" s="12"/>
      <c r="BO135" s="412"/>
    </row>
    <row r="136" spans="1:88" s="202" customFormat="1" ht="15" customHeight="1">
      <c r="A136" s="198" t="s">
        <v>471</v>
      </c>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9"/>
      <c r="AP136" s="199"/>
      <c r="AQ136" s="199"/>
      <c r="AR136" s="199"/>
      <c r="AS136" s="199"/>
      <c r="AT136" s="199"/>
      <c r="AU136" s="199"/>
      <c r="AV136" s="199"/>
      <c r="AW136" s="199"/>
      <c r="AX136" s="199"/>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BT136" s="200"/>
      <c r="BU136" s="200"/>
      <c r="BV136" s="200"/>
      <c r="BW136" s="200"/>
      <c r="BX136" s="208"/>
      <c r="BY136" s="201"/>
      <c r="BZ136" s="201"/>
      <c r="CA136" s="201"/>
      <c r="CB136" s="201"/>
      <c r="CC136" s="201"/>
      <c r="CD136" s="201"/>
      <c r="CE136" s="201"/>
      <c r="CF136" s="201"/>
      <c r="CG136" s="201"/>
      <c r="CH136" s="1"/>
      <c r="CI136" s="1"/>
      <c r="CJ136" s="1"/>
    </row>
    <row r="137" spans="1:88" ht="15" customHeight="1">
      <c r="A137" s="193" t="s">
        <v>209</v>
      </c>
      <c r="B137" s="194" t="s">
        <v>355</v>
      </c>
      <c r="C137" s="194" t="s">
        <v>356</v>
      </c>
      <c r="D137" s="194" t="s">
        <v>357</v>
      </c>
      <c r="E137" s="194" t="s">
        <v>358</v>
      </c>
      <c r="F137" s="194" t="s">
        <v>359</v>
      </c>
      <c r="G137" s="194" t="s">
        <v>360</v>
      </c>
      <c r="H137" s="194" t="s">
        <v>361</v>
      </c>
      <c r="I137" s="194" t="s">
        <v>362</v>
      </c>
      <c r="J137" s="194" t="s">
        <v>363</v>
      </c>
      <c r="K137" s="194" t="s">
        <v>364</v>
      </c>
      <c r="L137" s="194" t="s">
        <v>365</v>
      </c>
      <c r="M137" s="194" t="s">
        <v>366</v>
      </c>
      <c r="N137" s="194" t="s">
        <v>367</v>
      </c>
      <c r="O137" s="194" t="s">
        <v>368</v>
      </c>
      <c r="P137" s="194" t="s">
        <v>369</v>
      </c>
      <c r="Q137" s="194" t="s">
        <v>370</v>
      </c>
      <c r="R137" s="194" t="s">
        <v>371</v>
      </c>
      <c r="S137" s="194" t="s">
        <v>372</v>
      </c>
      <c r="T137" s="194" t="s">
        <v>373</v>
      </c>
      <c r="U137" s="194" t="s">
        <v>374</v>
      </c>
      <c r="V137" s="194" t="s">
        <v>375</v>
      </c>
      <c r="W137" s="194" t="s">
        <v>376</v>
      </c>
      <c r="X137" s="194" t="s">
        <v>377</v>
      </c>
      <c r="Y137" s="194" t="s">
        <v>378</v>
      </c>
      <c r="Z137" s="194" t="s">
        <v>269</v>
      </c>
      <c r="AA137" s="194" t="s">
        <v>270</v>
      </c>
      <c r="AB137" s="194" t="s">
        <v>271</v>
      </c>
      <c r="AC137" s="194" t="s">
        <v>272</v>
      </c>
      <c r="AD137" s="194" t="s">
        <v>273</v>
      </c>
      <c r="AE137" s="194" t="s">
        <v>274</v>
      </c>
      <c r="AF137" s="194" t="s">
        <v>275</v>
      </c>
      <c r="AG137" s="194" t="s">
        <v>276</v>
      </c>
      <c r="AH137" s="194" t="s">
        <v>277</v>
      </c>
      <c r="AI137" s="194" t="s">
        <v>278</v>
      </c>
      <c r="AJ137" s="194" t="s">
        <v>279</v>
      </c>
      <c r="AK137" s="194" t="s">
        <v>280</v>
      </c>
      <c r="AL137" s="194" t="s">
        <v>281</v>
      </c>
      <c r="AM137" s="194" t="s">
        <v>282</v>
      </c>
      <c r="AN137" s="194" t="s">
        <v>283</v>
      </c>
      <c r="AO137" s="194" t="s">
        <v>284</v>
      </c>
      <c r="AP137" s="194" t="s">
        <v>285</v>
      </c>
      <c r="AQ137" s="194" t="s">
        <v>286</v>
      </c>
      <c r="AR137" s="194" t="s">
        <v>287</v>
      </c>
      <c r="AS137" s="194" t="s">
        <v>288</v>
      </c>
      <c r="AT137" s="194" t="s">
        <v>289</v>
      </c>
      <c r="AU137" s="194" t="s">
        <v>290</v>
      </c>
      <c r="AV137" s="194" t="s">
        <v>291</v>
      </c>
      <c r="AW137" s="194" t="s">
        <v>292</v>
      </c>
      <c r="AX137" s="194" t="s">
        <v>293</v>
      </c>
      <c r="AY137" s="194" t="s">
        <v>294</v>
      </c>
      <c r="AZ137" s="195" t="s">
        <v>295</v>
      </c>
      <c r="BA137" s="195" t="s">
        <v>296</v>
      </c>
      <c r="BB137" s="195" t="s">
        <v>297</v>
      </c>
      <c r="BC137" s="195" t="s">
        <v>298</v>
      </c>
      <c r="BD137" s="195" t="s">
        <v>299</v>
      </c>
      <c r="BE137" s="195" t="s">
        <v>300</v>
      </c>
      <c r="BF137" s="195" t="s">
        <v>301</v>
      </c>
      <c r="BG137" s="195" t="s">
        <v>302</v>
      </c>
      <c r="BH137" s="195" t="s">
        <v>303</v>
      </c>
      <c r="BI137" s="195" t="s">
        <v>304</v>
      </c>
      <c r="BJ137" s="195" t="s">
        <v>305</v>
      </c>
      <c r="BK137" s="195" t="s">
        <v>306</v>
      </c>
      <c r="BL137" s="195" t="s">
        <v>307</v>
      </c>
      <c r="BM137" s="195" t="s">
        <v>308</v>
      </c>
      <c r="BN137" s="195" t="s">
        <v>309</v>
      </c>
      <c r="BO137" s="195" t="s">
        <v>310</v>
      </c>
      <c r="BP137" s="195" t="s">
        <v>311</v>
      </c>
      <c r="BQ137" s="195" t="s">
        <v>312</v>
      </c>
      <c r="BR137" s="195" t="s">
        <v>313</v>
      </c>
      <c r="BS137" s="195" t="s">
        <v>379</v>
      </c>
      <c r="BT137" s="195" t="s">
        <v>380</v>
      </c>
      <c r="BU137" s="195" t="s">
        <v>381</v>
      </c>
      <c r="BV137" s="195" t="s">
        <v>382</v>
      </c>
      <c r="BW137" s="195" t="s">
        <v>318</v>
      </c>
      <c r="BX137" s="195" t="s">
        <v>319</v>
      </c>
      <c r="BY137" s="195" t="s">
        <v>320</v>
      </c>
      <c r="BZ137" s="195" t="s">
        <v>321</v>
      </c>
      <c r="CA137" s="267" t="s">
        <v>322</v>
      </c>
      <c r="CB137" s="267" t="s">
        <v>323</v>
      </c>
      <c r="CC137" s="195" t="s">
        <v>324</v>
      </c>
      <c r="CD137" s="322" t="s">
        <v>325</v>
      </c>
      <c r="CE137" s="195" t="s">
        <v>326</v>
      </c>
      <c r="CF137" s="195" t="s">
        <v>327</v>
      </c>
      <c r="CG137" s="195" t="s">
        <v>328</v>
      </c>
    </row>
    <row r="138" spans="1:88" ht="15" customHeight="1">
      <c r="A138" s="5" t="s">
        <v>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74">
        <v>0.38217957875714953</v>
      </c>
      <c r="AQ138" s="74">
        <v>0.37802489642769982</v>
      </c>
      <c r="AR138" s="74">
        <v>0.37683373823316785</v>
      </c>
      <c r="AS138" s="74">
        <v>0.37751521263873916</v>
      </c>
      <c r="AT138" s="74">
        <v>0.37828661502209016</v>
      </c>
      <c r="AU138" s="74">
        <v>0.37785579352906457</v>
      </c>
      <c r="AV138" s="74">
        <v>0.37775992163705097</v>
      </c>
      <c r="AW138" s="74">
        <v>0.37695232949022206</v>
      </c>
      <c r="AX138" s="74">
        <v>0.37806083518312983</v>
      </c>
      <c r="AY138" s="74">
        <v>0.38211172688636863</v>
      </c>
      <c r="AZ138" s="74">
        <v>0.38432473418186153</v>
      </c>
      <c r="BA138" s="74">
        <v>0.38562963007254647</v>
      </c>
      <c r="BB138" s="74">
        <v>0.38634944907153873</v>
      </c>
      <c r="BC138" s="74">
        <v>0.38770156530434025</v>
      </c>
      <c r="BD138" s="74">
        <v>0.38778849427419371</v>
      </c>
      <c r="BE138" s="74">
        <v>0.38923739634843418</v>
      </c>
      <c r="BF138" s="74">
        <v>0.39001160992424161</v>
      </c>
      <c r="BG138" s="74">
        <v>0.39000658674910593</v>
      </c>
      <c r="BH138" s="74">
        <v>0.39025695898763696</v>
      </c>
      <c r="BI138" s="74">
        <v>0.38416767414114517</v>
      </c>
      <c r="BJ138" s="74">
        <v>0.38563134163938867</v>
      </c>
      <c r="BK138" s="74">
        <v>0.38395110334606275</v>
      </c>
      <c r="BL138" s="74">
        <v>0.38085309420604913</v>
      </c>
      <c r="BM138" s="74">
        <v>0.37519885885342447</v>
      </c>
      <c r="BN138" s="74">
        <v>0.3748289021145324</v>
      </c>
      <c r="BO138" s="74">
        <v>0.37107000000000001</v>
      </c>
      <c r="BP138" s="74">
        <v>0.36496897145305607</v>
      </c>
      <c r="BQ138" s="74">
        <v>0.35931132730852117</v>
      </c>
      <c r="BR138" s="74">
        <v>0.35360497964243598</v>
      </c>
      <c r="BS138" s="22">
        <v>0.34829242308571529</v>
      </c>
      <c r="BT138" s="22">
        <v>0.34199444900747983</v>
      </c>
      <c r="BU138" s="22">
        <v>0.33801049277081519</v>
      </c>
      <c r="BV138" s="22">
        <v>0.33153072131786787</v>
      </c>
      <c r="BW138" s="22">
        <v>0.32316279239950951</v>
      </c>
      <c r="BX138" s="22">
        <v>0.31504937885657575</v>
      </c>
      <c r="BY138" s="22">
        <v>0.31257099772160046</v>
      </c>
      <c r="BZ138" s="22">
        <v>0.30632081216480378</v>
      </c>
      <c r="CA138" s="278">
        <v>0.29913469207106863</v>
      </c>
      <c r="CB138" s="278">
        <v>0.2898</v>
      </c>
      <c r="CC138" s="22">
        <v>0.28676133765329043</v>
      </c>
      <c r="CD138" s="22">
        <v>0.28176721977547137</v>
      </c>
      <c r="CE138" s="22">
        <v>0.27691238039707416</v>
      </c>
      <c r="CF138" s="22">
        <v>0.27283587502175688</v>
      </c>
      <c r="CG138" s="22">
        <v>0.26980512133510948</v>
      </c>
    </row>
    <row r="139" spans="1:88" ht="15" customHeight="1">
      <c r="A139" s="5" t="s">
        <v>418</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74">
        <v>0.18800659476473833</v>
      </c>
      <c r="AQ139" s="74">
        <v>0.18889783791242482</v>
      </c>
      <c r="AR139" s="74">
        <v>0.18911820779298738</v>
      </c>
      <c r="AS139" s="74">
        <v>0.18919501575246303</v>
      </c>
      <c r="AT139" s="74">
        <v>0.18784925854986673</v>
      </c>
      <c r="AU139" s="74">
        <v>0.18401441512525457</v>
      </c>
      <c r="AV139" s="74">
        <v>0.18133506112752176</v>
      </c>
      <c r="AW139" s="74">
        <v>0.18232744692867889</v>
      </c>
      <c r="AX139" s="74">
        <v>0.18114404474331353</v>
      </c>
      <c r="AY139" s="74">
        <v>0.17974583707718739</v>
      </c>
      <c r="AZ139" s="74">
        <v>0.17697787851873287</v>
      </c>
      <c r="BA139" s="74">
        <v>0.17541731900010199</v>
      </c>
      <c r="BB139" s="74">
        <v>0.17389623205183724</v>
      </c>
      <c r="BC139" s="74">
        <v>0.17112523660104875</v>
      </c>
      <c r="BD139" s="74">
        <v>0.16772820035737801</v>
      </c>
      <c r="BE139" s="74">
        <v>0.16629249646549235</v>
      </c>
      <c r="BF139" s="74">
        <v>0.16311074553156957</v>
      </c>
      <c r="BG139" s="74">
        <v>0.15931613716141649</v>
      </c>
      <c r="BH139" s="74">
        <v>0.15606382634170307</v>
      </c>
      <c r="BI139" s="74">
        <v>0.17054070154410114</v>
      </c>
      <c r="BJ139" s="74">
        <v>0.17378626280053444</v>
      </c>
      <c r="BK139" s="74">
        <v>0.17154298083374281</v>
      </c>
      <c r="BL139" s="74">
        <v>0.17004664842924824</v>
      </c>
      <c r="BM139" s="74">
        <v>0.1668769992685748</v>
      </c>
      <c r="BN139" s="74">
        <v>0.16552749953313203</v>
      </c>
      <c r="BO139" s="74">
        <v>0.16181000000000001</v>
      </c>
      <c r="BP139" s="74">
        <v>0.15781743565682294</v>
      </c>
      <c r="BQ139" s="74">
        <v>0.15486350499052126</v>
      </c>
      <c r="BR139" s="74">
        <v>0.15209272107633759</v>
      </c>
      <c r="BS139" s="22">
        <v>0.15085644823426742</v>
      </c>
      <c r="BT139" s="22">
        <v>0.15025683610136423</v>
      </c>
      <c r="BU139" s="22">
        <v>0.14832780257879286</v>
      </c>
      <c r="BV139" s="22">
        <v>0.14780064258556896</v>
      </c>
      <c r="BW139" s="22">
        <v>0.14712468771170092</v>
      </c>
      <c r="BX139" s="22">
        <v>0.14695607201529098</v>
      </c>
      <c r="BY139" s="22">
        <v>0.14643460833092672</v>
      </c>
      <c r="BZ139" s="22">
        <v>0.14734941561099452</v>
      </c>
      <c r="CA139" s="278">
        <v>0.14765188158004783</v>
      </c>
      <c r="CB139" s="278">
        <v>0.14760000000000001</v>
      </c>
      <c r="CC139" s="22">
        <v>0.14642661350513697</v>
      </c>
      <c r="CD139" s="22">
        <v>0.14607326405732096</v>
      </c>
      <c r="CE139" s="22">
        <v>0.14562363102803338</v>
      </c>
      <c r="CF139" s="22">
        <v>0.14528184061550642</v>
      </c>
      <c r="CG139" s="22">
        <v>0.14569406655518868</v>
      </c>
    </row>
    <row r="140" spans="1:88" ht="15" customHeight="1">
      <c r="A140" s="5" t="s">
        <v>419</v>
      </c>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74">
        <v>0.35441141863343362</v>
      </c>
      <c r="AQ140" s="74">
        <v>0.35370832358622434</v>
      </c>
      <c r="AR140" s="74">
        <v>0.35444121307215487</v>
      </c>
      <c r="AS140" s="74">
        <v>0.35457255021666684</v>
      </c>
      <c r="AT140" s="74">
        <v>0.35550225329783747</v>
      </c>
      <c r="AU140" s="74">
        <v>0.35521816386352306</v>
      </c>
      <c r="AV140" s="74">
        <v>0.35294022614377085</v>
      </c>
      <c r="AW140" s="74">
        <v>0.35332411927945739</v>
      </c>
      <c r="AX140" s="74">
        <v>0.35338050314465408</v>
      </c>
      <c r="AY140" s="74">
        <v>0.34616055973598076</v>
      </c>
      <c r="AZ140" s="74">
        <v>0.34415059433144579</v>
      </c>
      <c r="BA140" s="74">
        <v>0.3424950678443382</v>
      </c>
      <c r="BB140" s="74">
        <v>0.34593559108971716</v>
      </c>
      <c r="BC140" s="74">
        <v>0.349861245789788</v>
      </c>
      <c r="BD140" s="74">
        <v>0.35052298753664984</v>
      </c>
      <c r="BE140" s="74">
        <v>0.35056601467031584</v>
      </c>
      <c r="BF140" s="74">
        <v>0.35313366833789744</v>
      </c>
      <c r="BG140" s="74">
        <v>0.35647087342037981</v>
      </c>
      <c r="BH140" s="74">
        <v>0.35747099288747497</v>
      </c>
      <c r="BI140" s="74">
        <v>0.35227625257578848</v>
      </c>
      <c r="BJ140" s="74">
        <v>0.35062577422138524</v>
      </c>
      <c r="BK140" s="74">
        <v>0.35251096801537801</v>
      </c>
      <c r="BL140" s="74">
        <v>0.35723711151915244</v>
      </c>
      <c r="BM140" s="74">
        <v>0.36670791146589543</v>
      </c>
      <c r="BN140" s="74">
        <v>0.36824359186283595</v>
      </c>
      <c r="BO140" s="74">
        <v>0.37708999999999998</v>
      </c>
      <c r="BP140" s="74">
        <v>0.38969519458446045</v>
      </c>
      <c r="BQ140" s="74">
        <v>0.39814078272599124</v>
      </c>
      <c r="BR140" s="74">
        <v>0.40710503279631066</v>
      </c>
      <c r="BS140" s="22">
        <v>0.4135016516976327</v>
      </c>
      <c r="BT140" s="22">
        <v>0.41979050213529168</v>
      </c>
      <c r="BU140" s="22">
        <v>0.42713556810706388</v>
      </c>
      <c r="BV140" s="22">
        <v>0.43610797875241425</v>
      </c>
      <c r="BW140" s="22">
        <v>0.44653349899029249</v>
      </c>
      <c r="BX140" s="22">
        <v>0.45505412056959305</v>
      </c>
      <c r="BY140" s="22">
        <v>0.45899605150701378</v>
      </c>
      <c r="BZ140" s="22">
        <v>0.46475596581652046</v>
      </c>
      <c r="CA140" s="278">
        <v>0.47175088847778074</v>
      </c>
      <c r="CB140" s="278">
        <v>0.48</v>
      </c>
      <c r="CC140" s="22">
        <v>0.48351332722820151</v>
      </c>
      <c r="CD140" s="22">
        <v>0.48727378165981783</v>
      </c>
      <c r="CE140" s="22">
        <v>0.49237901656244815</v>
      </c>
      <c r="CF140" s="22">
        <v>0.49441737956563758</v>
      </c>
      <c r="CG140" s="22">
        <v>0.49669282224857841</v>
      </c>
    </row>
    <row r="141" spans="1:88" ht="15" customHeight="1">
      <c r="A141" s="5" t="s">
        <v>111</v>
      </c>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74">
        <v>5.2920318342616533E-2</v>
      </c>
      <c r="AQ141" s="74">
        <v>5.5688395349368661E-2</v>
      </c>
      <c r="AR141" s="74">
        <v>5.8679276478722939E-2</v>
      </c>
      <c r="AS141" s="74">
        <v>5.8568637466147162E-2</v>
      </c>
      <c r="AT141" s="74">
        <v>5.9201301754331526E-2</v>
      </c>
      <c r="AU141" s="74">
        <v>5.9857602539073525E-2</v>
      </c>
      <c r="AV141" s="74">
        <v>6.1157111930792998E-2</v>
      </c>
      <c r="AW141" s="74">
        <v>6.0931212290715166E-2</v>
      </c>
      <c r="AX141" s="74">
        <v>6.1359858871406499E-2</v>
      </c>
      <c r="AY141" s="74">
        <v>6.3343299244066301E-2</v>
      </c>
      <c r="AZ141" s="74">
        <v>6.4829383403731428E-2</v>
      </c>
      <c r="BA141" s="74">
        <v>6.4889197158998616E-2</v>
      </c>
      <c r="BB141" s="74">
        <v>6.4660521776859242E-2</v>
      </c>
      <c r="BC141" s="74">
        <v>6.445498636965559E-2</v>
      </c>
      <c r="BD141" s="74">
        <v>6.537280092941368E-2</v>
      </c>
      <c r="BE141" s="74">
        <v>6.4507430822816833E-2</v>
      </c>
      <c r="BF141" s="74">
        <v>6.4743181776526965E-2</v>
      </c>
      <c r="BG141" s="74">
        <v>6.4113932688035488E-2</v>
      </c>
      <c r="BH141" s="74">
        <v>6.4609458882223206E-2</v>
      </c>
      <c r="BI141" s="74">
        <v>6.2419285213163506E-2</v>
      </c>
      <c r="BJ141" s="74">
        <v>6.1101039657055364E-2</v>
      </c>
      <c r="BK141" s="74">
        <v>6.2382530600106227E-2</v>
      </c>
      <c r="BL141" s="74">
        <v>6.2014641243023839E-2</v>
      </c>
      <c r="BM141" s="74">
        <v>6.0712633934711824E-2</v>
      </c>
      <c r="BN141" s="74">
        <v>5.9883180651375864E-2</v>
      </c>
      <c r="BO141" s="74">
        <v>5.8340000000000003E-2</v>
      </c>
      <c r="BP141" s="74">
        <v>5.4665174074187049E-2</v>
      </c>
      <c r="BQ141" s="74">
        <v>5.3468604679423819E-2</v>
      </c>
      <c r="BR141" s="74">
        <v>5.1438151458697713E-2</v>
      </c>
      <c r="BS141" s="22">
        <v>5.0311002227982675E-2</v>
      </c>
      <c r="BT141" s="22">
        <v>5.0371346499785669E-2</v>
      </c>
      <c r="BU141" s="22">
        <v>4.9048723349538248E-2</v>
      </c>
      <c r="BV141" s="22">
        <v>4.8138606117921583E-2</v>
      </c>
      <c r="BW141" s="22">
        <v>4.773578540070026E-2</v>
      </c>
      <c r="BX141" s="22">
        <v>4.7900638033154225E-2</v>
      </c>
      <c r="BY141" s="22">
        <v>4.7127230691008361E-2</v>
      </c>
      <c r="BZ141" s="22">
        <v>4.6872666122334261E-2</v>
      </c>
      <c r="CA141" s="278">
        <v>4.6708760564992235E-2</v>
      </c>
      <c r="CB141" s="278">
        <v>4.6600000000000003E-2</v>
      </c>
      <c r="CC141" s="22">
        <v>4.6048027986732409E-2</v>
      </c>
      <c r="CD141" s="22">
        <v>4.5921480829953065E-2</v>
      </c>
      <c r="CE141" s="22">
        <v>4.6055500169912778E-2</v>
      </c>
      <c r="CF141" s="22">
        <v>4.620360566055387E-2</v>
      </c>
      <c r="CG141" s="22">
        <v>4.5407324608002841E-2</v>
      </c>
    </row>
    <row r="142" spans="1:88" ht="15" customHeight="1">
      <c r="A142" s="5" t="s">
        <v>61</v>
      </c>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22"/>
      <c r="BT142" s="22"/>
      <c r="BU142" s="22"/>
      <c r="BV142" s="22"/>
      <c r="BW142" s="22"/>
      <c r="BX142" s="22"/>
      <c r="BY142" s="22"/>
      <c r="BZ142" s="22"/>
      <c r="CA142" s="278"/>
      <c r="CB142" s="278"/>
      <c r="CC142" s="22">
        <v>5.9165643208792008E-3</v>
      </c>
      <c r="CD142" s="22">
        <v>5.8120863369564612E-3</v>
      </c>
      <c r="CE142" s="22">
        <v>5.5244140849692669E-3</v>
      </c>
      <c r="CF142" s="22">
        <v>5.6327497829902363E-3</v>
      </c>
      <c r="CG142" s="22">
        <v>5.2342208477329814E-3</v>
      </c>
    </row>
    <row r="143" spans="1:88" ht="15" customHeight="1">
      <c r="A143" s="5" t="s">
        <v>44</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22"/>
      <c r="BT143" s="22"/>
      <c r="BU143" s="22"/>
      <c r="BV143" s="22"/>
      <c r="BW143" s="22"/>
      <c r="BX143" s="22"/>
      <c r="BY143" s="22"/>
      <c r="BZ143" s="22"/>
      <c r="CA143" s="278"/>
      <c r="CB143" s="278"/>
      <c r="CC143" s="22">
        <v>1.6175264425122321E-2</v>
      </c>
      <c r="CD143" s="22">
        <v>1.6668224746674426E-2</v>
      </c>
      <c r="CE143" s="22">
        <v>1.5883081071167274E-2</v>
      </c>
      <c r="CF143" s="22">
        <v>1.6715808336678396E-2</v>
      </c>
      <c r="CG143" s="22">
        <v>1.6851253260380242E-2</v>
      </c>
    </row>
    <row r="144" spans="1:88" ht="15" customHeight="1">
      <c r="A144" s="5" t="s">
        <v>409</v>
      </c>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22"/>
      <c r="BT144" s="22"/>
      <c r="BU144" s="22"/>
      <c r="BV144" s="22"/>
      <c r="BW144" s="22"/>
      <c r="BX144" s="22"/>
      <c r="BY144" s="22"/>
      <c r="BZ144" s="22"/>
      <c r="CA144" s="278"/>
      <c r="CB144" s="278"/>
      <c r="CC144" s="22">
        <v>1.8779691124881546E-3</v>
      </c>
      <c r="CD144" s="22">
        <v>3.2761911489665898E-3</v>
      </c>
      <c r="CE144" s="22">
        <v>4.3867701526544879E-3</v>
      </c>
      <c r="CF144" s="22">
        <v>5.4594401390353322E-3</v>
      </c>
      <c r="CG144" s="22">
        <v>6.857241497468693E-3</v>
      </c>
    </row>
    <row r="145" spans="1:89" ht="15" customHeight="1">
      <c r="A145" s="5" t="s">
        <v>531</v>
      </c>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22"/>
      <c r="BT145" s="22"/>
      <c r="BU145" s="22"/>
      <c r="BV145" s="22"/>
      <c r="BW145" s="22"/>
      <c r="BX145" s="22"/>
      <c r="BY145" s="22"/>
      <c r="BZ145" s="22"/>
      <c r="CA145" s="278"/>
      <c r="CB145" s="278"/>
      <c r="CC145" s="22">
        <v>1.3280895768149007E-2</v>
      </c>
      <c r="CD145" s="22">
        <v>1.3207751444839265E-2</v>
      </c>
      <c r="CE145" s="22">
        <v>1.3235206533740492E-2</v>
      </c>
      <c r="CF145" s="22">
        <v>1.3453300877841299E-2</v>
      </c>
      <c r="CG145" s="22">
        <v>1.3457949647538672E-2</v>
      </c>
    </row>
    <row r="146" spans="1:89" ht="15" customHeight="1">
      <c r="A146" s="5" t="s">
        <v>413</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74">
        <v>2.2482089502061989E-2</v>
      </c>
      <c r="AQ146" s="74">
        <v>2.3680546724282329E-2</v>
      </c>
      <c r="AR146" s="74">
        <v>2.092756442296699E-2</v>
      </c>
      <c r="AS146" s="74">
        <v>2.0148583925983801E-2</v>
      </c>
      <c r="AT146" s="74">
        <v>1.9160571375874066E-2</v>
      </c>
      <c r="AU146" s="74">
        <v>2.3054024943084252E-2</v>
      </c>
      <c r="AV146" s="74">
        <v>2.6807679160863421E-2</v>
      </c>
      <c r="AW146" s="74">
        <v>2.6464892010926527E-2</v>
      </c>
      <c r="AX146" s="74">
        <v>2.605475805749603E-2</v>
      </c>
      <c r="AY146" s="74">
        <v>2.8638577056396931E-2</v>
      </c>
      <c r="AZ146" s="74">
        <v>2.9717409564228386E-2</v>
      </c>
      <c r="BA146" s="74">
        <v>3.1568785924014742E-2</v>
      </c>
      <c r="BB146" s="74">
        <v>2.9158206010047618E-2</v>
      </c>
      <c r="BC146" s="74">
        <v>2.6856965935167433E-2</v>
      </c>
      <c r="BD146" s="74">
        <v>2.858751690236476E-2</v>
      </c>
      <c r="BE146" s="74">
        <v>2.939666169294082E-2</v>
      </c>
      <c r="BF146" s="74">
        <v>2.9000794429764384E-2</v>
      </c>
      <c r="BG146" s="74">
        <v>3.0092469981062318E-2</v>
      </c>
      <c r="BH146" s="74">
        <v>3.1598762900961801E-2</v>
      </c>
      <c r="BI146" s="74">
        <v>3.0596086525801668E-2</v>
      </c>
      <c r="BJ146" s="74">
        <v>2.8855581681636308E-2</v>
      </c>
      <c r="BK146" s="74">
        <v>2.961241720471022E-2</v>
      </c>
      <c r="BL146" s="74">
        <v>2.9848504602526322E-2</v>
      </c>
      <c r="BM146" s="74">
        <v>3.0503596477393469E-2</v>
      </c>
      <c r="BN146" s="74">
        <v>3.1516825838123749E-2</v>
      </c>
      <c r="BO146" s="74">
        <v>3.1690000000000003E-2</v>
      </c>
      <c r="BP146" s="74">
        <v>3.28532242314735E-2</v>
      </c>
      <c r="BQ146" s="74">
        <v>3.4215780295542557E-2</v>
      </c>
      <c r="BR146" s="74">
        <v>3.5759115026218057E-2</v>
      </c>
      <c r="BS146" s="22">
        <v>3.7038474754401932E-2</v>
      </c>
      <c r="BT146" s="22">
        <v>3.7586866256078579E-2</v>
      </c>
      <c r="BU146" s="22">
        <v>3.7477413193789874E-2</v>
      </c>
      <c r="BV146" s="22">
        <v>3.6422051226227346E-2</v>
      </c>
      <c r="BW146" s="22">
        <v>3.5443235497796828E-2</v>
      </c>
      <c r="BX146" s="22">
        <v>3.5039790525386E-2</v>
      </c>
      <c r="BY146" s="22">
        <v>3.4871111749450637E-2</v>
      </c>
      <c r="BZ146" s="22">
        <v>3.4701140285347022E-2</v>
      </c>
      <c r="CA146" s="278">
        <v>3.475377730611056E-2</v>
      </c>
      <c r="CB146" s="278">
        <v>3.6000000000000032E-2</v>
      </c>
      <c r="CC146" s="22"/>
      <c r="CD146" s="22"/>
      <c r="CE146" s="22"/>
      <c r="CF146" s="22"/>
      <c r="CG146" s="22"/>
    </row>
    <row r="147" spans="1:89" ht="15" customHeight="1">
      <c r="CK147" s="75"/>
    </row>
    <row r="148" spans="1:89" ht="15" customHeight="1">
      <c r="A148" s="193" t="s">
        <v>553</v>
      </c>
      <c r="B148" s="194" t="s">
        <v>355</v>
      </c>
      <c r="C148" s="194" t="s">
        <v>356</v>
      </c>
      <c r="D148" s="194" t="s">
        <v>357</v>
      </c>
      <c r="E148" s="194" t="s">
        <v>358</v>
      </c>
      <c r="F148" s="194" t="s">
        <v>359</v>
      </c>
      <c r="G148" s="194" t="s">
        <v>360</v>
      </c>
      <c r="H148" s="194" t="s">
        <v>361</v>
      </c>
      <c r="I148" s="194" t="s">
        <v>362</v>
      </c>
      <c r="J148" s="194" t="s">
        <v>363</v>
      </c>
      <c r="K148" s="194" t="s">
        <v>364</v>
      </c>
      <c r="L148" s="194" t="s">
        <v>365</v>
      </c>
      <c r="M148" s="194" t="s">
        <v>366</v>
      </c>
      <c r="N148" s="194" t="s">
        <v>367</v>
      </c>
      <c r="O148" s="194" t="s">
        <v>368</v>
      </c>
      <c r="P148" s="194" t="s">
        <v>369</v>
      </c>
      <c r="Q148" s="194" t="s">
        <v>370</v>
      </c>
      <c r="R148" s="194" t="s">
        <v>371</v>
      </c>
      <c r="S148" s="194" t="s">
        <v>372</v>
      </c>
      <c r="T148" s="194" t="s">
        <v>373</v>
      </c>
      <c r="U148" s="194" t="s">
        <v>374</v>
      </c>
      <c r="V148" s="194" t="s">
        <v>375</v>
      </c>
      <c r="W148" s="194" t="s">
        <v>376</v>
      </c>
      <c r="X148" s="194" t="s">
        <v>377</v>
      </c>
      <c r="Y148" s="194" t="s">
        <v>378</v>
      </c>
      <c r="Z148" s="194" t="s">
        <v>269</v>
      </c>
      <c r="AA148" s="194" t="s">
        <v>270</v>
      </c>
      <c r="AB148" s="194" t="s">
        <v>271</v>
      </c>
      <c r="AC148" s="194" t="s">
        <v>272</v>
      </c>
      <c r="AD148" s="194" t="s">
        <v>273</v>
      </c>
      <c r="AE148" s="194" t="s">
        <v>274</v>
      </c>
      <c r="AF148" s="194" t="s">
        <v>275</v>
      </c>
      <c r="AG148" s="194" t="s">
        <v>276</v>
      </c>
      <c r="AH148" s="194" t="s">
        <v>277</v>
      </c>
      <c r="AI148" s="194" t="s">
        <v>278</v>
      </c>
      <c r="AJ148" s="194" t="s">
        <v>279</v>
      </c>
      <c r="AK148" s="194" t="s">
        <v>280</v>
      </c>
      <c r="AL148" s="194" t="s">
        <v>281</v>
      </c>
      <c r="AM148" s="194" t="s">
        <v>282</v>
      </c>
      <c r="AN148" s="194" t="s">
        <v>283</v>
      </c>
      <c r="AO148" s="194" t="s">
        <v>284</v>
      </c>
      <c r="AP148" s="194" t="s">
        <v>285</v>
      </c>
      <c r="AQ148" s="194" t="s">
        <v>286</v>
      </c>
      <c r="AR148" s="194" t="s">
        <v>287</v>
      </c>
      <c r="AS148" s="194" t="s">
        <v>288</v>
      </c>
      <c r="AT148" s="194" t="s">
        <v>289</v>
      </c>
      <c r="AU148" s="194" t="s">
        <v>290</v>
      </c>
      <c r="AV148" s="194" t="s">
        <v>291</v>
      </c>
      <c r="AW148" s="194" t="s">
        <v>292</v>
      </c>
      <c r="AX148" s="194" t="s">
        <v>293</v>
      </c>
      <c r="AY148" s="194" t="s">
        <v>294</v>
      </c>
      <c r="AZ148" s="195" t="s">
        <v>295</v>
      </c>
      <c r="BA148" s="195" t="s">
        <v>296</v>
      </c>
      <c r="BB148" s="195" t="s">
        <v>297</v>
      </c>
      <c r="BC148" s="195" t="s">
        <v>298</v>
      </c>
      <c r="BD148" s="195" t="s">
        <v>299</v>
      </c>
      <c r="BE148" s="195" t="s">
        <v>300</v>
      </c>
      <c r="BF148" s="195" t="s">
        <v>301</v>
      </c>
      <c r="BG148" s="195" t="s">
        <v>302</v>
      </c>
      <c r="BH148" s="195" t="s">
        <v>303</v>
      </c>
      <c r="BI148" s="195" t="s">
        <v>304</v>
      </c>
      <c r="BJ148" s="195" t="s">
        <v>305</v>
      </c>
      <c r="BK148" s="195" t="s">
        <v>306</v>
      </c>
      <c r="BL148" s="195" t="s">
        <v>307</v>
      </c>
      <c r="BM148" s="195" t="s">
        <v>308</v>
      </c>
      <c r="BN148" s="195" t="s">
        <v>309</v>
      </c>
      <c r="BO148" s="195" t="s">
        <v>310</v>
      </c>
      <c r="BP148" s="195" t="s">
        <v>311</v>
      </c>
      <c r="BQ148" s="195" t="s">
        <v>312</v>
      </c>
      <c r="BR148" s="195" t="s">
        <v>313</v>
      </c>
      <c r="BS148" s="195" t="s">
        <v>379</v>
      </c>
      <c r="BT148" s="195" t="s">
        <v>380</v>
      </c>
      <c r="BU148" s="195" t="s">
        <v>381</v>
      </c>
      <c r="BV148" s="195" t="s">
        <v>382</v>
      </c>
      <c r="BW148" s="195" t="s">
        <v>318</v>
      </c>
      <c r="BX148" s="195" t="s">
        <v>319</v>
      </c>
      <c r="BY148" s="195" t="s">
        <v>320</v>
      </c>
      <c r="BZ148" s="195" t="s">
        <v>321</v>
      </c>
      <c r="CA148" s="267" t="s">
        <v>322</v>
      </c>
      <c r="CB148" s="267" t="s">
        <v>323</v>
      </c>
      <c r="CC148" s="195" t="s">
        <v>324</v>
      </c>
      <c r="CD148" s="322" t="s">
        <v>325</v>
      </c>
      <c r="CE148" s="195" t="s">
        <v>326</v>
      </c>
      <c r="CF148" s="195" t="s">
        <v>327</v>
      </c>
      <c r="CG148" s="195" t="s">
        <v>328</v>
      </c>
      <c r="CK148" s="75"/>
    </row>
    <row r="149" spans="1:89" ht="15" customHeight="1">
      <c r="A149" s="5" t="s">
        <v>46</v>
      </c>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74"/>
      <c r="AO149" s="74"/>
      <c r="AP149" s="74">
        <v>0.38575267350024373</v>
      </c>
      <c r="AQ149" s="74">
        <v>0.37890000000000001</v>
      </c>
      <c r="AR149" s="414">
        <v>0.37411</v>
      </c>
      <c r="AS149" s="74">
        <v>0.3730938841270704</v>
      </c>
      <c r="AT149" s="74">
        <v>0.37334358593404393</v>
      </c>
      <c r="AU149" s="74">
        <v>0.36969541611318668</v>
      </c>
      <c r="AV149" s="74">
        <v>0.36328977119356431</v>
      </c>
      <c r="AW149" s="74">
        <v>0.36128371099272305</v>
      </c>
      <c r="AX149" s="74">
        <v>0.35989964517993855</v>
      </c>
      <c r="AY149" s="74">
        <v>0.36439434473727816</v>
      </c>
      <c r="AZ149" s="74">
        <v>0.36424657663338461</v>
      </c>
      <c r="BA149" s="74">
        <v>0.36348857451266331</v>
      </c>
      <c r="BB149" s="74">
        <v>0.36296383456664494</v>
      </c>
      <c r="BC149" s="74">
        <v>0.36312969508936188</v>
      </c>
      <c r="BD149" s="74">
        <v>0.36195571589322784</v>
      </c>
      <c r="BE149" s="74">
        <v>0.36091290885856625</v>
      </c>
      <c r="BF149" s="74">
        <v>0.36069270650684643</v>
      </c>
      <c r="BG149" s="74">
        <v>0.36021091218721457</v>
      </c>
      <c r="BH149" s="74">
        <v>0.35941242244454213</v>
      </c>
      <c r="BI149" s="74">
        <v>0.35153728197284312</v>
      </c>
      <c r="BJ149" s="74">
        <v>0.35425021962398656</v>
      </c>
      <c r="BK149" s="74">
        <v>0.35249139079382308</v>
      </c>
      <c r="BL149" s="74">
        <v>0.35529654337271704</v>
      </c>
      <c r="BM149" s="74">
        <v>0.3531423044935536</v>
      </c>
      <c r="BN149" s="74">
        <v>0.3528826123192545</v>
      </c>
      <c r="BO149" s="74">
        <v>0.3550868331266902</v>
      </c>
      <c r="BP149" s="74">
        <v>0.35611318991828</v>
      </c>
      <c r="BQ149" s="74">
        <v>0.35544454503416067</v>
      </c>
      <c r="BR149" s="74">
        <v>0.35108883637205091</v>
      </c>
      <c r="BS149" s="22">
        <v>0.34911732039515986</v>
      </c>
      <c r="BT149" s="22">
        <v>0.34731917234064852</v>
      </c>
      <c r="BU149" s="22">
        <v>0.34790105676974875</v>
      </c>
      <c r="BV149" s="22">
        <v>0.34377681891547845</v>
      </c>
      <c r="BW149" s="22">
        <v>0.34146753428021703</v>
      </c>
      <c r="BX149" s="22">
        <v>0.33916809388138841</v>
      </c>
      <c r="BY149" s="22">
        <v>0.338297920379035</v>
      </c>
      <c r="BZ149" s="22">
        <v>0.33683143599963594</v>
      </c>
      <c r="CA149" s="278">
        <v>0.33489692077665367</v>
      </c>
      <c r="CB149" s="278">
        <v>0.33339999999999997</v>
      </c>
      <c r="CC149" s="22">
        <v>0.33399440362522637</v>
      </c>
      <c r="CD149" s="22">
        <v>0.33086316073882371</v>
      </c>
      <c r="CE149" s="22">
        <v>0.32898305265893102</v>
      </c>
      <c r="CF149" s="22">
        <v>0.32455135837693966</v>
      </c>
      <c r="CG149" s="22">
        <v>0.32342447588553191</v>
      </c>
      <c r="CK149" s="75"/>
    </row>
    <row r="150" spans="1:89" ht="15" customHeight="1">
      <c r="A150" s="5" t="s">
        <v>418</v>
      </c>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74"/>
      <c r="AO150" s="74"/>
      <c r="AP150" s="74">
        <v>0.20657342360646702</v>
      </c>
      <c r="AQ150" s="74">
        <v>0.20760000000000001</v>
      </c>
      <c r="AR150" s="414">
        <v>0.20816000000000001</v>
      </c>
      <c r="AS150" s="74">
        <v>0.20858127029730036</v>
      </c>
      <c r="AT150" s="74">
        <v>0.2075523550376856</v>
      </c>
      <c r="AU150" s="74">
        <v>0.20464034021137434</v>
      </c>
      <c r="AV150" s="74">
        <v>0.20296228024349364</v>
      </c>
      <c r="AW150" s="74">
        <v>0.20462569506038419</v>
      </c>
      <c r="AX150" s="74">
        <v>0.20532178384208802</v>
      </c>
      <c r="AY150" s="74">
        <v>0.20384970060337412</v>
      </c>
      <c r="AZ150" s="74">
        <v>0.20181873457636132</v>
      </c>
      <c r="BA150" s="74">
        <v>0.20121815797595854</v>
      </c>
      <c r="BB150" s="74">
        <v>0.20204895500260958</v>
      </c>
      <c r="BC150" s="74">
        <v>0.20030146676354479</v>
      </c>
      <c r="BD150" s="74">
        <v>0.19802371644991609</v>
      </c>
      <c r="BE150" s="74">
        <v>0.19823521827346433</v>
      </c>
      <c r="BF150" s="74">
        <v>0.19654391600941656</v>
      </c>
      <c r="BG150" s="74">
        <v>0.19363765558071808</v>
      </c>
      <c r="BH150" s="74">
        <v>0.19060768862362604</v>
      </c>
      <c r="BI150" s="74">
        <v>0.21081567014688463</v>
      </c>
      <c r="BJ150" s="74">
        <v>0.21903545870512547</v>
      </c>
      <c r="BK150" s="74">
        <v>0.21817909122304999</v>
      </c>
      <c r="BL150" s="74">
        <v>0.21880408637844267</v>
      </c>
      <c r="BM150" s="74">
        <v>0.21726596190415415</v>
      </c>
      <c r="BN150" s="74">
        <v>0.21801765917756627</v>
      </c>
      <c r="BO150" s="74">
        <v>0.21661521771497846</v>
      </c>
      <c r="BP150" s="74">
        <v>0.21601464741451398</v>
      </c>
      <c r="BQ150" s="74">
        <v>0.2160869318451431</v>
      </c>
      <c r="BR150" s="74">
        <v>0.21669855779015423</v>
      </c>
      <c r="BS150" s="22">
        <v>0.21747585052902321</v>
      </c>
      <c r="BT150" s="22">
        <v>0.21922599751153982</v>
      </c>
      <c r="BU150" s="22">
        <v>0.22007544058611533</v>
      </c>
      <c r="BV150" s="22">
        <v>0.22481738883072777</v>
      </c>
      <c r="BW150" s="22">
        <v>0.22784643734860785</v>
      </c>
      <c r="BX150" s="22">
        <v>0.23041572647117572</v>
      </c>
      <c r="BY150" s="22">
        <v>0.23364682221272781</v>
      </c>
      <c r="BZ150" s="22">
        <v>0.23707200986103677</v>
      </c>
      <c r="CA150" s="278">
        <v>0.23922905043080023</v>
      </c>
      <c r="CB150" s="278">
        <v>0.24049999999999999</v>
      </c>
      <c r="CC150" s="22">
        <v>0.24118929130325117</v>
      </c>
      <c r="CD150" s="22">
        <v>0.24222091384792097</v>
      </c>
      <c r="CE150" s="22">
        <v>0.24353444676827546</v>
      </c>
      <c r="CF150" s="22">
        <v>0.24369349445105384</v>
      </c>
      <c r="CG150" s="22">
        <v>0.24618943520942635</v>
      </c>
    </row>
    <row r="151" spans="1:89" ht="15" customHeight="1">
      <c r="A151" s="5" t="s">
        <v>419</v>
      </c>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74"/>
      <c r="AO151" s="74"/>
      <c r="AP151" s="74">
        <v>0.31972453416743918</v>
      </c>
      <c r="AQ151" s="74">
        <v>0.32040000000000002</v>
      </c>
      <c r="AR151" s="414">
        <v>0.32391999999999999</v>
      </c>
      <c r="AS151" s="74">
        <v>0.32534438781330277</v>
      </c>
      <c r="AT151" s="74">
        <v>0.32630438955987545</v>
      </c>
      <c r="AU151" s="74">
        <v>0.32752591473350395</v>
      </c>
      <c r="AV151" s="74">
        <v>0.32892231173221859</v>
      </c>
      <c r="AW151" s="74">
        <v>0.32972528243430516</v>
      </c>
      <c r="AX151" s="74">
        <v>0.32959526106834863</v>
      </c>
      <c r="AY151" s="74">
        <v>0.32091348212338333</v>
      </c>
      <c r="AZ151" s="74">
        <v>0.31946839636769342</v>
      </c>
      <c r="BA151" s="74">
        <v>0.31790440738194425</v>
      </c>
      <c r="BB151" s="74">
        <v>0.31952419276478139</v>
      </c>
      <c r="BC151" s="74">
        <v>0.32255615201691484</v>
      </c>
      <c r="BD151" s="74">
        <v>0.32213719948351255</v>
      </c>
      <c r="BE151" s="74">
        <v>0.32233878233359675</v>
      </c>
      <c r="BF151" s="74">
        <v>0.32345461843929257</v>
      </c>
      <c r="BG151" s="74">
        <v>0.32540040735314402</v>
      </c>
      <c r="BH151" s="74">
        <v>0.3262188339907538</v>
      </c>
      <c r="BI151" s="74">
        <v>0.31751916406556274</v>
      </c>
      <c r="BJ151" s="74">
        <v>0.30844756156354702</v>
      </c>
      <c r="BK151" s="74">
        <v>0.30706241057772954</v>
      </c>
      <c r="BL151" s="74">
        <v>0.30251151816762056</v>
      </c>
      <c r="BM151" s="74">
        <v>0.30521326959888684</v>
      </c>
      <c r="BN151" s="74">
        <v>0.30333041722797222</v>
      </c>
      <c r="BO151" s="74">
        <v>0.30156820074437407</v>
      </c>
      <c r="BP151" s="74">
        <v>0.30176783304604032</v>
      </c>
      <c r="BQ151" s="74">
        <v>0.29959312338512412</v>
      </c>
      <c r="BR151" s="74">
        <v>0.30081882279470323</v>
      </c>
      <c r="BS151" s="22">
        <v>0.30024350412112</v>
      </c>
      <c r="BT151" s="22">
        <v>0.29767519771971768</v>
      </c>
      <c r="BU151" s="22">
        <v>0.29601813829476675</v>
      </c>
      <c r="BV151" s="22">
        <v>0.29507113170772176</v>
      </c>
      <c r="BW151" s="22">
        <v>0.29413689471852322</v>
      </c>
      <c r="BX151" s="22">
        <v>0.292622011607587</v>
      </c>
      <c r="BY151" s="22">
        <v>0.28944610596445158</v>
      </c>
      <c r="BZ151" s="22">
        <v>0.28710459045518361</v>
      </c>
      <c r="CA151" s="278">
        <v>0.28614971554263119</v>
      </c>
      <c r="CB151" s="278">
        <v>0.28570000000000001</v>
      </c>
      <c r="CC151" s="22">
        <v>0.28202140529724595</v>
      </c>
      <c r="CD151" s="22">
        <v>0.28031880197721343</v>
      </c>
      <c r="CE151" s="22">
        <v>0.27946346445573927</v>
      </c>
      <c r="CF151" s="22">
        <v>0.27896712900872939</v>
      </c>
      <c r="CG151" s="22">
        <v>0.27621599701621441</v>
      </c>
    </row>
    <row r="152" spans="1:89" ht="15" customHeight="1">
      <c r="A152" s="5" t="s">
        <v>111</v>
      </c>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74"/>
      <c r="AO152" s="74"/>
      <c r="AP152" s="74">
        <v>6.1229092345560218E-2</v>
      </c>
      <c r="AQ152" s="74">
        <v>6.4799999999999996E-2</v>
      </c>
      <c r="AR152" s="414">
        <v>6.8790000000000004E-2</v>
      </c>
      <c r="AS152" s="74">
        <v>6.8885651506786133E-2</v>
      </c>
      <c r="AT152" s="74">
        <v>6.98648659928051E-2</v>
      </c>
      <c r="AU152" s="74">
        <v>7.0957194330671144E-2</v>
      </c>
      <c r="AV152" s="74">
        <v>7.3118502499699783E-2</v>
      </c>
      <c r="AW152" s="74">
        <v>7.3061030752909262E-2</v>
      </c>
      <c r="AX152" s="74">
        <v>7.4149016152534358E-2</v>
      </c>
      <c r="AY152" s="74">
        <v>7.6707811219692265E-2</v>
      </c>
      <c r="AZ152" s="74">
        <v>7.8954279858709939E-2</v>
      </c>
      <c r="BA152" s="74">
        <v>7.946380309589636E-2</v>
      </c>
      <c r="BB152" s="74">
        <v>8.0042942121613045E-2</v>
      </c>
      <c r="BC152" s="74">
        <v>8.0416208079513649E-2</v>
      </c>
      <c r="BD152" s="74">
        <v>8.1962273696863111E-2</v>
      </c>
      <c r="BE152" s="74">
        <v>8.1365296099179862E-2</v>
      </c>
      <c r="BF152" s="74">
        <v>8.2358345811321551E-2</v>
      </c>
      <c r="BG152" s="74">
        <v>8.2142021934707571E-2</v>
      </c>
      <c r="BH152" s="74">
        <v>8.3079855200309194E-2</v>
      </c>
      <c r="BI152" s="74">
        <v>8.0584709171485663E-2</v>
      </c>
      <c r="BJ152" s="74">
        <v>8.0304956619014919E-2</v>
      </c>
      <c r="BK152" s="74">
        <v>8.2888351670037982E-2</v>
      </c>
      <c r="BL152" s="74">
        <v>8.3277731491146867E-2</v>
      </c>
      <c r="BM152" s="74">
        <v>8.2769823284598865E-2</v>
      </c>
      <c r="BN152" s="74">
        <v>8.2388665985304976E-2</v>
      </c>
      <c r="BO152" s="74">
        <v>8.2102855727404583E-2</v>
      </c>
      <c r="BP152" s="74">
        <v>7.8755135802543674E-2</v>
      </c>
      <c r="BQ152" s="74">
        <v>7.857696462415785E-2</v>
      </c>
      <c r="BR152" s="74">
        <v>7.7501842374521054E-2</v>
      </c>
      <c r="BS152" s="22">
        <v>7.6690828315894077E-2</v>
      </c>
      <c r="BT152" s="22">
        <v>7.7750138173140582E-2</v>
      </c>
      <c r="BU152" s="22">
        <v>7.7090760474369843E-2</v>
      </c>
      <c r="BV152" s="22">
        <v>7.7607321500508142E-2</v>
      </c>
      <c r="BW152" s="22">
        <v>7.8359955971498085E-2</v>
      </c>
      <c r="BX152" s="22">
        <v>7.9576008291033978E-2</v>
      </c>
      <c r="BY152" s="22">
        <v>7.9659174195610111E-2</v>
      </c>
      <c r="BZ152" s="22">
        <v>7.9862078368527184E-2</v>
      </c>
      <c r="CA152" s="278">
        <v>8.0111219201803335E-2</v>
      </c>
      <c r="CB152" s="278">
        <v>8.0399999999999999E-2</v>
      </c>
      <c r="CC152" s="22">
        <v>8.0082761337744071E-2</v>
      </c>
      <c r="CD152" s="22">
        <v>8.0384702371170777E-2</v>
      </c>
      <c r="CE152" s="22">
        <v>8.1219953388299251E-2</v>
      </c>
      <c r="CF152" s="22">
        <v>8.1802554955330106E-2</v>
      </c>
      <c r="CG152" s="22">
        <v>8.0937321598731793E-2</v>
      </c>
    </row>
    <row r="153" spans="1:89" ht="15" customHeight="1">
      <c r="A153" s="5" t="s">
        <v>531</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74"/>
      <c r="AO153" s="74"/>
      <c r="AP153" s="74"/>
      <c r="AQ153" s="74"/>
      <c r="AR153" s="414"/>
      <c r="AS153" s="74"/>
      <c r="AT153" s="74"/>
      <c r="AU153" s="74"/>
      <c r="AV153" s="74"/>
      <c r="AW153" s="74"/>
      <c r="AX153" s="74"/>
      <c r="AY153" s="74"/>
      <c r="AZ153" s="74"/>
      <c r="BA153" s="74"/>
      <c r="BB153" s="74"/>
      <c r="BC153" s="74"/>
      <c r="BD153" s="74"/>
      <c r="BE153" s="74"/>
      <c r="BF153" s="74"/>
      <c r="BG153" s="74"/>
      <c r="BH153" s="74"/>
      <c r="BI153" s="74"/>
      <c r="BJ153" s="74"/>
      <c r="BK153" s="74"/>
      <c r="BL153" s="74">
        <v>2.2229803024765942E-2</v>
      </c>
      <c r="BM153" s="74">
        <v>2.2859914837746746E-2</v>
      </c>
      <c r="BN153" s="74">
        <v>2.3456949620893525E-2</v>
      </c>
      <c r="BO153" s="74">
        <v>2.3645047531109718E-2</v>
      </c>
      <c r="BP153" s="74">
        <v>2.3906009907834796E-2</v>
      </c>
      <c r="BQ153" s="74">
        <v>2.4081550243632843E-2</v>
      </c>
      <c r="BR153" s="74">
        <v>2.446691950333486E-2</v>
      </c>
      <c r="BS153" s="22">
        <v>2.4529615069854446E-2</v>
      </c>
      <c r="BT153" s="22">
        <v>2.4610853377023217E-2</v>
      </c>
      <c r="BU153" s="22">
        <v>2.5450228497929099E-2</v>
      </c>
      <c r="BV153" s="22">
        <v>2.5457064190231412E-2</v>
      </c>
      <c r="BW153" s="22">
        <v>2.4705077942109233E-2</v>
      </c>
      <c r="BX153" s="22">
        <v>2.3810577900824817E-2</v>
      </c>
      <c r="BY153" s="22">
        <v>2.3339203651407313E-2</v>
      </c>
      <c r="BZ153" s="22">
        <v>2.3222367832312543E-2</v>
      </c>
      <c r="CA153" s="278">
        <v>2.3269853456363385E-2</v>
      </c>
      <c r="CB153" s="278">
        <v>2.3300000000000001E-2</v>
      </c>
      <c r="CC153" s="22">
        <v>2.3099279310054132E-2</v>
      </c>
      <c r="CD153" s="22">
        <v>2.3122099214874604E-2</v>
      </c>
      <c r="CE153" s="22">
        <v>2.3342756315925531E-2</v>
      </c>
      <c r="CF153" s="22">
        <v>2.3820864407140385E-2</v>
      </c>
      <c r="CG153" s="22">
        <v>2.3990280670141941E-2</v>
      </c>
    </row>
    <row r="154" spans="1:89" ht="15" customHeight="1">
      <c r="A154" s="38" t="s">
        <v>554</v>
      </c>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74"/>
      <c r="AO154" s="74"/>
      <c r="AP154" s="74"/>
      <c r="AQ154" s="74"/>
      <c r="AR154" s="41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22"/>
      <c r="BT154" s="22"/>
      <c r="BU154" s="22"/>
      <c r="BV154" s="22"/>
      <c r="BW154" s="22"/>
      <c r="BX154" s="22"/>
      <c r="BY154" s="22"/>
      <c r="BZ154" s="22"/>
      <c r="CA154" s="278"/>
      <c r="CB154" s="278"/>
      <c r="CC154" s="22">
        <v>2.6055934351817453E-2</v>
      </c>
      <c r="CD154" s="22">
        <v>2.7179963860640661E-2</v>
      </c>
      <c r="CE154" s="22">
        <v>2.5976103654589796E-2</v>
      </c>
      <c r="CF154" s="22">
        <v>2.752439640661046E-2</v>
      </c>
      <c r="CG154" s="22">
        <v>2.7688123392487968E-2</v>
      </c>
    </row>
    <row r="155" spans="1:89" ht="15" customHeight="1">
      <c r="A155" s="38" t="s">
        <v>61</v>
      </c>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74"/>
      <c r="AO155" s="74"/>
      <c r="AP155" s="74"/>
      <c r="AQ155" s="74"/>
      <c r="AR155" s="41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22"/>
      <c r="BT155" s="22"/>
      <c r="BU155" s="22"/>
      <c r="BV155" s="22"/>
      <c r="BW155" s="22"/>
      <c r="BX155" s="22"/>
      <c r="BY155" s="22"/>
      <c r="BZ155" s="22"/>
      <c r="CA155" s="278"/>
      <c r="CB155" s="278"/>
      <c r="CC155" s="22">
        <v>1.029059893171176E-2</v>
      </c>
      <c r="CD155" s="22">
        <v>1.0174906568296635E-2</v>
      </c>
      <c r="CE155" s="22">
        <v>9.7433350544972146E-3</v>
      </c>
      <c r="CF155" s="22">
        <v>9.9735351225928824E-3</v>
      </c>
      <c r="CG155" s="22">
        <v>9.3305763890703889E-3</v>
      </c>
    </row>
    <row r="156" spans="1:89" ht="15" customHeight="1">
      <c r="A156" s="38" t="s">
        <v>409</v>
      </c>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74"/>
      <c r="AO156" s="74"/>
      <c r="AP156" s="74"/>
      <c r="AQ156" s="74"/>
      <c r="AR156" s="41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22"/>
      <c r="BT156" s="22"/>
      <c r="BU156" s="22"/>
      <c r="BV156" s="22"/>
      <c r="BW156" s="22"/>
      <c r="BX156" s="22"/>
      <c r="BY156" s="22"/>
      <c r="BZ156" s="22"/>
      <c r="CA156" s="278"/>
      <c r="CB156" s="278"/>
      <c r="CC156" s="22">
        <v>3.2663258429490934E-3</v>
      </c>
      <c r="CD156" s="22">
        <v>5.7354514210591579E-3</v>
      </c>
      <c r="CE156" s="22">
        <v>7.7368877037424962E-3</v>
      </c>
      <c r="CF156" s="22">
        <v>9.6666672716032905E-3</v>
      </c>
      <c r="CG156" s="22">
        <v>1.2223789838395265E-2</v>
      </c>
    </row>
    <row r="157" spans="1:89" ht="15" customHeight="1">
      <c r="A157" s="5" t="s">
        <v>413</v>
      </c>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74"/>
      <c r="AO157" s="74"/>
      <c r="AP157" s="74">
        <v>2.6720276380289822E-2</v>
      </c>
      <c r="AQ157" s="74">
        <v>2.8400000000000002E-2</v>
      </c>
      <c r="AR157" s="414">
        <v>2.538E-2</v>
      </c>
      <c r="AS157" s="74">
        <v>2.4094806255540342E-2</v>
      </c>
      <c r="AT157" s="74">
        <v>2.2934803475589908E-2</v>
      </c>
      <c r="AU157" s="74">
        <v>2.71811346112639E-2</v>
      </c>
      <c r="AV157" s="74">
        <v>3.1707134331023679E-2</v>
      </c>
      <c r="AW157" s="74">
        <v>3.1304280759678331E-2</v>
      </c>
      <c r="AX157" s="74">
        <v>3.1034293757090454E-2</v>
      </c>
      <c r="AY157" s="74">
        <v>3.4134661316272158E-2</v>
      </c>
      <c r="AZ157" s="74">
        <v>3.5512012563850739E-2</v>
      </c>
      <c r="BA157" s="74">
        <v>3.7925057033537518E-2</v>
      </c>
      <c r="BB157" s="74">
        <v>3.5420075544351046E-2</v>
      </c>
      <c r="BC157" s="74">
        <v>3.3596478050664812E-2</v>
      </c>
      <c r="BD157" s="74">
        <v>3.5921094476480425E-2</v>
      </c>
      <c r="BE157" s="74">
        <v>3.714779443519281E-2</v>
      </c>
      <c r="BF157" s="74">
        <v>3.6950413233122911E-2</v>
      </c>
      <c r="BG157" s="74">
        <v>3.8609002944215806E-2</v>
      </c>
      <c r="BH157" s="74">
        <v>4.0681199740768823E-2</v>
      </c>
      <c r="BI157" s="74">
        <v>3.9543174643223884E-2</v>
      </c>
      <c r="BJ157" s="74">
        <v>3.7961803488326E-2</v>
      </c>
      <c r="BK157" s="74">
        <v>3.9378755735359414E-2</v>
      </c>
      <c r="BL157" s="74">
        <v>1.7880317565306919E-2</v>
      </c>
      <c r="BM157" s="74">
        <v>1.8748725881059816E-2</v>
      </c>
      <c r="BN157" s="74">
        <v>1.9923695669008496E-2</v>
      </c>
      <c r="BO157" s="74">
        <v>2.0981845155442984E-2</v>
      </c>
      <c r="BP157" s="74">
        <v>2.3443183910787223E-2</v>
      </c>
      <c r="BQ157" s="74">
        <v>2.6216884867781384E-2</v>
      </c>
      <c r="BR157" s="74">
        <v>2.9425021165235671E-2</v>
      </c>
      <c r="BS157" s="22">
        <v>3.1942881568948381E-2</v>
      </c>
      <c r="BT157" s="22">
        <v>3.3418640877930186E-2</v>
      </c>
      <c r="BU157" s="22">
        <v>3.3464375377070241E-2</v>
      </c>
      <c r="BV157" s="22">
        <v>3.3270274855332509E-2</v>
      </c>
      <c r="BW157" s="22">
        <v>3.3484099739044551E-2</v>
      </c>
      <c r="BX157" s="22">
        <v>3.4407581847990039E-2</v>
      </c>
      <c r="BY157" s="22">
        <v>3.5610773596768196E-2</v>
      </c>
      <c r="BZ157" s="22">
        <v>3.5907517483303959E-2</v>
      </c>
      <c r="CA157" s="278">
        <v>3.6343240591748205E-2</v>
      </c>
      <c r="CB157" s="278">
        <v>3.6700000000000066E-2</v>
      </c>
      <c r="CC157" s="22"/>
      <c r="CD157" s="22"/>
      <c r="CE157" s="22"/>
      <c r="CF157" s="22"/>
      <c r="CG157" s="22"/>
    </row>
    <row r="159" spans="1:89" ht="15" customHeight="1">
      <c r="A159" s="193" t="s">
        <v>555</v>
      </c>
      <c r="B159" s="194" t="s">
        <v>355</v>
      </c>
      <c r="C159" s="194" t="s">
        <v>356</v>
      </c>
      <c r="D159" s="194" t="s">
        <v>357</v>
      </c>
      <c r="E159" s="194" t="s">
        <v>358</v>
      </c>
      <c r="F159" s="194" t="s">
        <v>359</v>
      </c>
      <c r="G159" s="194" t="s">
        <v>360</v>
      </c>
      <c r="H159" s="194" t="s">
        <v>361</v>
      </c>
      <c r="I159" s="194" t="s">
        <v>362</v>
      </c>
      <c r="J159" s="194" t="s">
        <v>363</v>
      </c>
      <c r="K159" s="194" t="s">
        <v>364</v>
      </c>
      <c r="L159" s="194" t="s">
        <v>365</v>
      </c>
      <c r="M159" s="194" t="s">
        <v>366</v>
      </c>
      <c r="N159" s="194" t="s">
        <v>367</v>
      </c>
      <c r="O159" s="194" t="s">
        <v>368</v>
      </c>
      <c r="P159" s="194" t="s">
        <v>369</v>
      </c>
      <c r="Q159" s="194" t="s">
        <v>370</v>
      </c>
      <c r="R159" s="194" t="s">
        <v>371</v>
      </c>
      <c r="S159" s="194" t="s">
        <v>372</v>
      </c>
      <c r="T159" s="194" t="s">
        <v>373</v>
      </c>
      <c r="U159" s="194" t="s">
        <v>374</v>
      </c>
      <c r="V159" s="194" t="s">
        <v>375</v>
      </c>
      <c r="W159" s="194" t="s">
        <v>376</v>
      </c>
      <c r="X159" s="194" t="s">
        <v>377</v>
      </c>
      <c r="Y159" s="194" t="s">
        <v>378</v>
      </c>
      <c r="Z159" s="194" t="s">
        <v>269</v>
      </c>
      <c r="AA159" s="194" t="s">
        <v>270</v>
      </c>
      <c r="AB159" s="194" t="s">
        <v>271</v>
      </c>
      <c r="AC159" s="194" t="s">
        <v>272</v>
      </c>
      <c r="AD159" s="194" t="s">
        <v>273</v>
      </c>
      <c r="AE159" s="194" t="s">
        <v>274</v>
      </c>
      <c r="AF159" s="194" t="s">
        <v>275</v>
      </c>
      <c r="AG159" s="194" t="s">
        <v>276</v>
      </c>
      <c r="AH159" s="194" t="s">
        <v>277</v>
      </c>
      <c r="AI159" s="194" t="s">
        <v>278</v>
      </c>
      <c r="AJ159" s="194" t="s">
        <v>279</v>
      </c>
      <c r="AK159" s="194" t="s">
        <v>280</v>
      </c>
      <c r="AL159" s="194" t="s">
        <v>281</v>
      </c>
      <c r="AM159" s="194" t="s">
        <v>282</v>
      </c>
      <c r="AN159" s="194" t="s">
        <v>283</v>
      </c>
      <c r="AO159" s="194" t="s">
        <v>284</v>
      </c>
      <c r="AP159" s="194" t="s">
        <v>285</v>
      </c>
      <c r="AQ159" s="194" t="s">
        <v>286</v>
      </c>
      <c r="AR159" s="194" t="s">
        <v>287</v>
      </c>
      <c r="AS159" s="194" t="s">
        <v>288</v>
      </c>
      <c r="AT159" s="194" t="s">
        <v>289</v>
      </c>
      <c r="AU159" s="194" t="s">
        <v>290</v>
      </c>
      <c r="AV159" s="194" t="s">
        <v>291</v>
      </c>
      <c r="AW159" s="194" t="s">
        <v>292</v>
      </c>
      <c r="AX159" s="194" t="s">
        <v>293</v>
      </c>
      <c r="AY159" s="194" t="s">
        <v>294</v>
      </c>
      <c r="AZ159" s="195" t="s">
        <v>295</v>
      </c>
      <c r="BA159" s="195" t="s">
        <v>296</v>
      </c>
      <c r="BB159" s="195" t="s">
        <v>297</v>
      </c>
      <c r="BC159" s="195" t="s">
        <v>298</v>
      </c>
      <c r="BD159" s="195" t="s">
        <v>299</v>
      </c>
      <c r="BE159" s="195" t="s">
        <v>300</v>
      </c>
      <c r="BF159" s="195" t="s">
        <v>301</v>
      </c>
      <c r="BG159" s="195" t="s">
        <v>302</v>
      </c>
      <c r="BH159" s="195" t="s">
        <v>303</v>
      </c>
      <c r="BI159" s="195" t="s">
        <v>304</v>
      </c>
      <c r="BJ159" s="195" t="s">
        <v>305</v>
      </c>
      <c r="BK159" s="195" t="s">
        <v>306</v>
      </c>
      <c r="BL159" s="195" t="s">
        <v>307</v>
      </c>
      <c r="BM159" s="195" t="s">
        <v>308</v>
      </c>
      <c r="BN159" s="195" t="s">
        <v>309</v>
      </c>
      <c r="BO159" s="195" t="s">
        <v>310</v>
      </c>
      <c r="BP159" s="195" t="s">
        <v>311</v>
      </c>
      <c r="BQ159" s="195" t="s">
        <v>312</v>
      </c>
      <c r="BR159" s="195" t="s">
        <v>313</v>
      </c>
      <c r="BS159" s="195" t="s">
        <v>379</v>
      </c>
      <c r="BT159" s="195" t="s">
        <v>380</v>
      </c>
      <c r="BU159" s="195" t="s">
        <v>381</v>
      </c>
      <c r="BV159" s="195" t="s">
        <v>382</v>
      </c>
      <c r="BW159" s="195" t="s">
        <v>318</v>
      </c>
      <c r="BX159" s="195" t="s">
        <v>319</v>
      </c>
      <c r="BY159" s="195" t="s">
        <v>320</v>
      </c>
      <c r="BZ159" s="195" t="s">
        <v>321</v>
      </c>
      <c r="CA159" s="267" t="s">
        <v>322</v>
      </c>
      <c r="CB159" s="267" t="s">
        <v>323</v>
      </c>
      <c r="CC159" s="195" t="s">
        <v>324</v>
      </c>
      <c r="CD159" s="322" t="s">
        <v>325</v>
      </c>
      <c r="CE159" s="195" t="s">
        <v>326</v>
      </c>
      <c r="CF159" s="195" t="s">
        <v>327</v>
      </c>
      <c r="CG159" s="195" t="s">
        <v>328</v>
      </c>
    </row>
    <row r="160" spans="1:89" ht="15" customHeight="1">
      <c r="A160" s="5" t="s">
        <v>46</v>
      </c>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74">
        <v>0.51640099153487562</v>
      </c>
      <c r="AQ160" s="74">
        <v>0.51591077806159724</v>
      </c>
      <c r="AR160" s="74">
        <v>0.5145362057517141</v>
      </c>
      <c r="AS160" s="74">
        <v>0.51664940522195202</v>
      </c>
      <c r="AT160" s="74">
        <v>0.5268145460035395</v>
      </c>
      <c r="AU160" s="74">
        <v>0.52848889610425964</v>
      </c>
      <c r="AV160" s="74">
        <v>0.52016928010420638</v>
      </c>
      <c r="AW160" s="74">
        <v>0.51886909021289418</v>
      </c>
      <c r="AX160" s="74">
        <v>0.51738038531215258</v>
      </c>
      <c r="AY160" s="74">
        <v>0.52715978060303481</v>
      </c>
      <c r="AZ160" s="74">
        <v>0.52823073854292713</v>
      </c>
      <c r="BA160" s="74">
        <v>0.52777298166036823</v>
      </c>
      <c r="BB160" s="74">
        <v>0.53007739174238999</v>
      </c>
      <c r="BC160" s="74">
        <v>0.53208917595848837</v>
      </c>
      <c r="BD160" s="74">
        <v>0.53113074914641489</v>
      </c>
      <c r="BE160" s="74">
        <v>0.53084121852104527</v>
      </c>
      <c r="BF160" s="74">
        <v>0.52997356746404001</v>
      </c>
      <c r="BG160" s="74">
        <v>0.53042429465782825</v>
      </c>
      <c r="BH160" s="74">
        <v>0.52836377783938193</v>
      </c>
      <c r="BI160" s="74">
        <v>0.52653561671533433</v>
      </c>
      <c r="BJ160" s="74">
        <v>0.52297697636987095</v>
      </c>
      <c r="BK160" s="74">
        <v>0.5306895031712715</v>
      </c>
      <c r="BL160" s="74">
        <v>0.53949439083226103</v>
      </c>
      <c r="BM160" s="74">
        <v>0.53376965953819289</v>
      </c>
      <c r="BN160" s="74">
        <v>0.53095509846709832</v>
      </c>
      <c r="BO160" s="74">
        <v>0.53374695844883935</v>
      </c>
      <c r="BP160" s="74">
        <v>0.53470016048210134</v>
      </c>
      <c r="BQ160" s="74">
        <v>0.53547521701822387</v>
      </c>
      <c r="BR160" s="74">
        <v>0.53894977857285165</v>
      </c>
      <c r="BS160" s="74">
        <v>0.54009403038192816</v>
      </c>
      <c r="BT160" s="74">
        <v>0.54144062780948632</v>
      </c>
      <c r="BU160" s="74">
        <v>0.5551792374221457</v>
      </c>
      <c r="BV160" s="74">
        <v>0.54097421662520984</v>
      </c>
      <c r="BW160" s="74">
        <v>0.53683838511908744</v>
      </c>
      <c r="BX160" s="74">
        <v>0.5354522840612036</v>
      </c>
      <c r="BY160" s="74">
        <v>0.5349389472861934</v>
      </c>
      <c r="BZ160" s="74">
        <v>0.53229471643238002</v>
      </c>
      <c r="CA160" s="275">
        <v>0.5309180059929175</v>
      </c>
      <c r="CB160" s="275">
        <v>0.52739999999999998</v>
      </c>
      <c r="CC160" s="74">
        <v>0.52553784134282522</v>
      </c>
      <c r="CD160" s="74">
        <v>0.52310009603115093</v>
      </c>
      <c r="CE160" s="74">
        <v>0.52020338692038082</v>
      </c>
      <c r="CF160" s="74">
        <v>0.51300536454409751</v>
      </c>
      <c r="CG160" s="74">
        <v>0.51424922859483102</v>
      </c>
    </row>
    <row r="161" spans="1:85" ht="15" customHeight="1">
      <c r="A161" s="5" t="s">
        <v>419</v>
      </c>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74">
        <v>0.41372510323504696</v>
      </c>
      <c r="AQ161" s="74">
        <v>0.40806148036871853</v>
      </c>
      <c r="AR161" s="74">
        <v>0.40251101712030712</v>
      </c>
      <c r="AS161" s="74">
        <v>0.40073868621801984</v>
      </c>
      <c r="AT161" s="74">
        <v>0.38927781614240703</v>
      </c>
      <c r="AU161" s="74">
        <v>0.38447693849331865</v>
      </c>
      <c r="AV161" s="74">
        <v>0.39074340845241445</v>
      </c>
      <c r="AW161" s="74">
        <v>0.39056633748331565</v>
      </c>
      <c r="AX161" s="74">
        <v>0.38787621701874142</v>
      </c>
      <c r="AY161" s="74">
        <v>0.3796899036569274</v>
      </c>
      <c r="AZ161" s="74">
        <v>0.37356107695893004</v>
      </c>
      <c r="BA161" s="74">
        <v>0.37287728531388459</v>
      </c>
      <c r="BB161" s="74">
        <v>0.37079753304963664</v>
      </c>
      <c r="BC161" s="74">
        <v>0.37103504617721583</v>
      </c>
      <c r="BD161" s="74">
        <v>0.36863451496284394</v>
      </c>
      <c r="BE161" s="74">
        <v>0.36881297026864018</v>
      </c>
      <c r="BF161" s="74">
        <v>0.3708396849593496</v>
      </c>
      <c r="BG161" s="74">
        <v>0.37158794222688191</v>
      </c>
      <c r="BH161" s="74">
        <v>0.37409323835710317</v>
      </c>
      <c r="BI161" s="74">
        <v>0.3752803678991099</v>
      </c>
      <c r="BJ161" s="74">
        <v>0.37554060043387993</v>
      </c>
      <c r="BK161" s="74">
        <v>0.36755573421159016</v>
      </c>
      <c r="BL161" s="74">
        <v>0.35842620777553985</v>
      </c>
      <c r="BM161" s="74">
        <v>0.36095900894811345</v>
      </c>
      <c r="BN161" s="74">
        <v>0.36324274702767173</v>
      </c>
      <c r="BO161" s="74">
        <v>0.36113415386455588</v>
      </c>
      <c r="BP161" s="74">
        <v>0.36052358650203603</v>
      </c>
      <c r="BQ161" s="74">
        <v>0.35861086857765134</v>
      </c>
      <c r="BR161" s="74">
        <v>0.35617144501638698</v>
      </c>
      <c r="BS161" s="74">
        <v>0.35459214998241351</v>
      </c>
      <c r="BT161" s="74">
        <v>0.35228885462040832</v>
      </c>
      <c r="BU161" s="74">
        <v>0.34119782747265981</v>
      </c>
      <c r="BV161" s="74">
        <v>0.35256572016807058</v>
      </c>
      <c r="BW161" s="74">
        <v>0.35526960772079119</v>
      </c>
      <c r="BX161" s="74">
        <v>0.35517537303103286</v>
      </c>
      <c r="BY161" s="74">
        <v>0.3555909248473072</v>
      </c>
      <c r="BZ161" s="74">
        <v>0.35670479883664569</v>
      </c>
      <c r="CA161" s="275">
        <v>0.35811868979769812</v>
      </c>
      <c r="CB161" s="275">
        <v>0.36109999999999998</v>
      </c>
      <c r="CC161" s="74">
        <v>0.36250747362624597</v>
      </c>
      <c r="CD161" s="74">
        <v>0.3648930032567903</v>
      </c>
      <c r="CE161" s="74">
        <v>0.36709304886287714</v>
      </c>
      <c r="CF161" s="74">
        <v>0.37398442876125682</v>
      </c>
      <c r="CG161" s="74">
        <v>0.37271975948927405</v>
      </c>
    </row>
    <row r="162" spans="1:85" ht="15" customHeight="1">
      <c r="A162" s="5" t="s">
        <v>418</v>
      </c>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74">
        <v>6.8218855309465934E-2</v>
      </c>
      <c r="AQ162" s="74">
        <v>7.4220097148101169E-2</v>
      </c>
      <c r="AR162" s="74">
        <v>8.1031955097515859E-2</v>
      </c>
      <c r="AS162" s="74">
        <v>8.0719978862383662E-2</v>
      </c>
      <c r="AT162" s="74">
        <v>8.1914230357387485E-2</v>
      </c>
      <c r="AU162" s="74">
        <v>8.5069220907905127E-2</v>
      </c>
      <c r="AV162" s="74">
        <v>8.7194156055613509E-2</v>
      </c>
      <c r="AW162" s="74">
        <v>8.8736932579646932E-2</v>
      </c>
      <c r="AX162" s="74">
        <v>9.3011505867762898E-2</v>
      </c>
      <c r="AY162" s="74">
        <v>9.1728051297582824E-2</v>
      </c>
      <c r="AZ162" s="74">
        <v>9.6816495920390669E-2</v>
      </c>
      <c r="BA162" s="74">
        <v>9.934973302574715E-2</v>
      </c>
      <c r="BB162" s="74">
        <v>9.9125075207973395E-2</v>
      </c>
      <c r="BC162" s="74">
        <v>9.6792805672744911E-2</v>
      </c>
      <c r="BD162" s="74">
        <v>9.9957320747137979E-2</v>
      </c>
      <c r="BE162" s="74">
        <v>9.9972562512977189E-2</v>
      </c>
      <c r="BF162" s="74">
        <v>9.873724788930581E-2</v>
      </c>
      <c r="BG162" s="74">
        <v>9.746294689124628E-2</v>
      </c>
      <c r="BH162" s="74">
        <v>9.6943334312919474E-2</v>
      </c>
      <c r="BI162" s="74">
        <v>9.7503373819163297E-2</v>
      </c>
      <c r="BJ162" s="74">
        <v>0.10072663229839744</v>
      </c>
      <c r="BK162" s="74">
        <v>0.10094966848393352</v>
      </c>
      <c r="BL162" s="74">
        <v>0.10133091920952274</v>
      </c>
      <c r="BM162" s="74">
        <v>0.10445126467936393</v>
      </c>
      <c r="BN162" s="74">
        <v>0.10493887825459614</v>
      </c>
      <c r="BO162" s="74">
        <v>0.10422843447471566</v>
      </c>
      <c r="BP162" s="74">
        <v>0.10386248758174216</v>
      </c>
      <c r="BQ162" s="74">
        <v>0.10498709650397414</v>
      </c>
      <c r="BR162" s="74">
        <v>0.10396692455031999</v>
      </c>
      <c r="BS162" s="74">
        <v>0.10437622142718889</v>
      </c>
      <c r="BT162" s="74">
        <v>0.10532745171523303</v>
      </c>
      <c r="BU162" s="74">
        <v>0.10268980974229878</v>
      </c>
      <c r="BV162" s="74">
        <v>0.10547471130390897</v>
      </c>
      <c r="BW162" s="74">
        <v>0.10717519634925658</v>
      </c>
      <c r="BX162" s="74">
        <v>0.10865851198880017</v>
      </c>
      <c r="BY162" s="74">
        <v>0.10874559985939079</v>
      </c>
      <c r="BZ162" s="74">
        <v>0.11024430441105186</v>
      </c>
      <c r="CA162" s="275">
        <v>0.11017592764606172</v>
      </c>
      <c r="CB162" s="275">
        <v>0.11070000000000001</v>
      </c>
      <c r="CC162" s="74">
        <v>0.11117638891381409</v>
      </c>
      <c r="CD162" s="74">
        <v>0.1102507145957953</v>
      </c>
      <c r="CE162" s="74">
        <v>0.11096979243261805</v>
      </c>
      <c r="CF162" s="74">
        <v>0.11125492712097834</v>
      </c>
      <c r="CG162" s="74">
        <v>0.11137717820035251</v>
      </c>
    </row>
    <row r="163" spans="1:85" ht="15" customHeight="1">
      <c r="A163" s="5" t="s">
        <v>531</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74"/>
      <c r="AQ163" s="74"/>
      <c r="AR163" s="74"/>
      <c r="AS163" s="74"/>
      <c r="AT163" s="74"/>
      <c r="AU163" s="74"/>
      <c r="AV163" s="74"/>
      <c r="AW163" s="74"/>
      <c r="AX163" s="74"/>
      <c r="AY163" s="74"/>
      <c r="AZ163" s="74"/>
      <c r="BA163" s="74"/>
      <c r="BB163" s="74"/>
      <c r="BC163" s="74"/>
      <c r="BD163" s="74"/>
      <c r="BE163" s="74"/>
      <c r="BF163" s="74"/>
      <c r="BG163" s="74"/>
      <c r="BH163" s="74"/>
      <c r="BI163" s="74"/>
      <c r="BJ163" s="74"/>
      <c r="BK163" s="74"/>
      <c r="BL163" s="74"/>
      <c r="BM163" s="74"/>
      <c r="BN163" s="74"/>
      <c r="BO163" s="74"/>
      <c r="BP163" s="74"/>
      <c r="BQ163" s="74"/>
      <c r="BR163" s="74"/>
      <c r="BS163" s="74"/>
      <c r="BT163" s="74"/>
      <c r="BU163" s="74"/>
      <c r="BV163" s="74"/>
      <c r="BW163" s="74"/>
      <c r="BX163" s="74"/>
      <c r="BY163" s="74"/>
      <c r="BZ163" s="74"/>
      <c r="CA163" s="275"/>
      <c r="CB163" s="275"/>
      <c r="CC163" s="74">
        <v>7.7829611711467499E-4</v>
      </c>
      <c r="CD163" s="74">
        <v>1.7561861162634675E-3</v>
      </c>
      <c r="CE163" s="74">
        <v>1.7337717841239507E-3</v>
      </c>
      <c r="CF163" s="74">
        <v>1.755279573667268E-3</v>
      </c>
      <c r="CG163" s="74">
        <v>1.6538337155424436E-3</v>
      </c>
    </row>
    <row r="164" spans="1:85" ht="15" customHeight="1">
      <c r="A164" s="5" t="s">
        <v>413</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74">
        <v>1.6550499206114265E-3</v>
      </c>
      <c r="AQ164" s="74">
        <v>1.8076444215830113E-3</v>
      </c>
      <c r="AR164" s="74">
        <v>1.9208220304629006E-3</v>
      </c>
      <c r="AS164" s="74">
        <v>1.8919296976444839E-3</v>
      </c>
      <c r="AT164" s="74">
        <v>1.9934074966660052E-3</v>
      </c>
      <c r="AU164" s="74">
        <v>1.9649444945166292E-3</v>
      </c>
      <c r="AV164" s="74">
        <v>1.8931553877656903E-3</v>
      </c>
      <c r="AW164" s="74">
        <v>1.8276397241431752E-3</v>
      </c>
      <c r="AX164" s="74">
        <v>1.7318918013430943E-3</v>
      </c>
      <c r="AY164" s="74">
        <v>1.4222644424549938E-3</v>
      </c>
      <c r="AZ164" s="74">
        <v>1.3916885777522058E-3</v>
      </c>
      <c r="BA164" s="74"/>
      <c r="BB164" s="74"/>
      <c r="BC164" s="74">
        <v>8.2972191550877906E-5</v>
      </c>
      <c r="BD164" s="74">
        <v>2.7741514360313317E-4</v>
      </c>
      <c r="BE164" s="74">
        <v>3.7324869733732782E-4</v>
      </c>
      <c r="BF164" s="74">
        <v>4.4949968730456538E-4</v>
      </c>
      <c r="BG164" s="74">
        <v>5.2481622404356451E-4</v>
      </c>
      <c r="BH164" s="74">
        <v>5.9964949059537818E-4</v>
      </c>
      <c r="BI164" s="74">
        <v>6.8064156639252918E-4</v>
      </c>
      <c r="BJ164" s="74">
        <v>7.557908978515944E-4</v>
      </c>
      <c r="BK164" s="74">
        <v>8.0509413320482284E-4</v>
      </c>
      <c r="BL164" s="74">
        <v>7.4848218267636315E-4</v>
      </c>
      <c r="BM164" s="74">
        <v>8.2006683432974065E-4</v>
      </c>
      <c r="BN164" s="74">
        <v>8.632762506337766E-4</v>
      </c>
      <c r="BO164" s="74">
        <v>8.9045321188910092E-4</v>
      </c>
      <c r="BP164" s="74">
        <v>9.1376543412045983E-4</v>
      </c>
      <c r="BQ164" s="74">
        <v>9.2681790015067505E-4</v>
      </c>
      <c r="BR164" s="74">
        <v>9.1185186044133633E-4</v>
      </c>
      <c r="BS164" s="74">
        <v>9.375982084693943E-4</v>
      </c>
      <c r="BT164" s="74">
        <v>9.4306585487230216E-4</v>
      </c>
      <c r="BU164" s="74">
        <v>9.3312536289568478E-4</v>
      </c>
      <c r="BV164" s="74">
        <v>9.8535190281065629E-4</v>
      </c>
      <c r="BW164" s="74">
        <v>7.168108108647753E-4</v>
      </c>
      <c r="BX164" s="74">
        <v>7.1383091896338308E-4</v>
      </c>
      <c r="BY164" s="74">
        <v>7.2452800710857664E-4</v>
      </c>
      <c r="BZ164" s="74">
        <v>7.561803199224431E-4</v>
      </c>
      <c r="CA164" s="275">
        <v>7.8737656332269058E-4</v>
      </c>
      <c r="CB164" s="275">
        <v>8.0000000000002292E-4</v>
      </c>
      <c r="CC164" s="74"/>
      <c r="CD164" s="74"/>
      <c r="CE164" s="74"/>
      <c r="CF164" s="74"/>
      <c r="CG164" s="74"/>
    </row>
    <row r="166" spans="1:85" ht="15" customHeight="1">
      <c r="A166" s="193" t="s">
        <v>556</v>
      </c>
      <c r="B166" s="194" t="s">
        <v>355</v>
      </c>
      <c r="C166" s="194" t="s">
        <v>356</v>
      </c>
      <c r="D166" s="194" t="s">
        <v>357</v>
      </c>
      <c r="E166" s="194" t="s">
        <v>358</v>
      </c>
      <c r="F166" s="194" t="s">
        <v>359</v>
      </c>
      <c r="G166" s="194" t="s">
        <v>360</v>
      </c>
      <c r="H166" s="194" t="s">
        <v>361</v>
      </c>
      <c r="I166" s="194" t="s">
        <v>362</v>
      </c>
      <c r="J166" s="194" t="s">
        <v>363</v>
      </c>
      <c r="K166" s="194" t="s">
        <v>364</v>
      </c>
      <c r="L166" s="194" t="s">
        <v>365</v>
      </c>
      <c r="M166" s="194" t="s">
        <v>366</v>
      </c>
      <c r="N166" s="194" t="s">
        <v>367</v>
      </c>
      <c r="O166" s="194" t="s">
        <v>368</v>
      </c>
      <c r="P166" s="194" t="s">
        <v>369</v>
      </c>
      <c r="Q166" s="194" t="s">
        <v>370</v>
      </c>
      <c r="R166" s="194" t="s">
        <v>371</v>
      </c>
      <c r="S166" s="194" t="s">
        <v>372</v>
      </c>
      <c r="T166" s="194" t="s">
        <v>373</v>
      </c>
      <c r="U166" s="194" t="s">
        <v>374</v>
      </c>
      <c r="V166" s="194" t="s">
        <v>375</v>
      </c>
      <c r="W166" s="194" t="s">
        <v>376</v>
      </c>
      <c r="X166" s="194" t="s">
        <v>377</v>
      </c>
      <c r="Y166" s="194" t="s">
        <v>378</v>
      </c>
      <c r="Z166" s="194" t="s">
        <v>269</v>
      </c>
      <c r="AA166" s="194" t="s">
        <v>270</v>
      </c>
      <c r="AB166" s="194" t="s">
        <v>271</v>
      </c>
      <c r="AC166" s="194" t="s">
        <v>272</v>
      </c>
      <c r="AD166" s="194" t="s">
        <v>273</v>
      </c>
      <c r="AE166" s="194" t="s">
        <v>274</v>
      </c>
      <c r="AF166" s="194" t="s">
        <v>275</v>
      </c>
      <c r="AG166" s="194" t="s">
        <v>276</v>
      </c>
      <c r="AH166" s="194" t="s">
        <v>277</v>
      </c>
      <c r="AI166" s="194" t="s">
        <v>278</v>
      </c>
      <c r="AJ166" s="194" t="s">
        <v>279</v>
      </c>
      <c r="AK166" s="194" t="s">
        <v>280</v>
      </c>
      <c r="AL166" s="194" t="s">
        <v>281</v>
      </c>
      <c r="AM166" s="194" t="s">
        <v>282</v>
      </c>
      <c r="AN166" s="194" t="s">
        <v>283</v>
      </c>
      <c r="AO166" s="194" t="s">
        <v>284</v>
      </c>
      <c r="AP166" s="194" t="s">
        <v>285</v>
      </c>
      <c r="AQ166" s="194" t="s">
        <v>286</v>
      </c>
      <c r="AR166" s="194" t="s">
        <v>287</v>
      </c>
      <c r="AS166" s="194" t="s">
        <v>288</v>
      </c>
      <c r="AT166" s="194" t="s">
        <v>289</v>
      </c>
      <c r="AU166" s="194" t="s">
        <v>290</v>
      </c>
      <c r="AV166" s="194" t="s">
        <v>291</v>
      </c>
      <c r="AW166" s="194" t="s">
        <v>292</v>
      </c>
      <c r="AX166" s="194" t="s">
        <v>293</v>
      </c>
      <c r="AY166" s="194" t="s">
        <v>294</v>
      </c>
      <c r="AZ166" s="195" t="s">
        <v>295</v>
      </c>
      <c r="BA166" s="195" t="s">
        <v>296</v>
      </c>
      <c r="BB166" s="195" t="s">
        <v>297</v>
      </c>
      <c r="BC166" s="195" t="s">
        <v>298</v>
      </c>
      <c r="BD166" s="195" t="s">
        <v>299</v>
      </c>
      <c r="BE166" s="195" t="s">
        <v>300</v>
      </c>
      <c r="BF166" s="195" t="s">
        <v>301</v>
      </c>
      <c r="BG166" s="195" t="s">
        <v>302</v>
      </c>
      <c r="BH166" s="195" t="s">
        <v>303</v>
      </c>
      <c r="BI166" s="195" t="s">
        <v>304</v>
      </c>
      <c r="BJ166" s="195" t="s">
        <v>305</v>
      </c>
      <c r="BK166" s="195" t="s">
        <v>306</v>
      </c>
      <c r="BL166" s="195" t="s">
        <v>307</v>
      </c>
      <c r="BM166" s="195" t="s">
        <v>308</v>
      </c>
      <c r="BN166" s="195" t="s">
        <v>309</v>
      </c>
      <c r="BO166" s="195" t="s">
        <v>310</v>
      </c>
      <c r="BP166" s="195" t="s">
        <v>311</v>
      </c>
      <c r="BQ166" s="195" t="s">
        <v>312</v>
      </c>
      <c r="BR166" s="195" t="s">
        <v>313</v>
      </c>
      <c r="BS166" s="195" t="s">
        <v>379</v>
      </c>
      <c r="BT166" s="195" t="s">
        <v>380</v>
      </c>
      <c r="BU166" s="195" t="s">
        <v>381</v>
      </c>
      <c r="BV166" s="195" t="s">
        <v>382</v>
      </c>
      <c r="BW166" s="195" t="s">
        <v>318</v>
      </c>
      <c r="BX166" s="195" t="s">
        <v>319</v>
      </c>
      <c r="BY166" s="195" t="s">
        <v>320</v>
      </c>
      <c r="BZ166" s="195" t="s">
        <v>321</v>
      </c>
      <c r="CA166" s="267" t="s">
        <v>322</v>
      </c>
      <c r="CB166" s="267" t="s">
        <v>323</v>
      </c>
      <c r="CC166" s="195" t="s">
        <v>324</v>
      </c>
      <c r="CD166" s="322" t="s">
        <v>325</v>
      </c>
      <c r="CE166" s="195" t="s">
        <v>326</v>
      </c>
      <c r="CF166" s="195" t="s">
        <v>327</v>
      </c>
      <c r="CG166" s="195" t="s">
        <v>328</v>
      </c>
    </row>
    <row r="167" spans="1:85" ht="15" customHeight="1">
      <c r="A167" s="5" t="s">
        <v>46</v>
      </c>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74">
        <v>0.40216660036200264</v>
      </c>
      <c r="AQ167" s="74">
        <v>0.4060562258883702</v>
      </c>
      <c r="AR167" s="74">
        <v>0.41514281624134475</v>
      </c>
      <c r="AS167" s="74">
        <v>0.41904452506001044</v>
      </c>
      <c r="AT167" s="74">
        <v>0.42030254998470568</v>
      </c>
      <c r="AU167" s="74">
        <v>0.43897554406502243</v>
      </c>
      <c r="AV167" s="74">
        <v>0.4686476491524848</v>
      </c>
      <c r="AW167" s="74">
        <v>0.47282398726709418</v>
      </c>
      <c r="AX167" s="74">
        <v>0.476106489843103</v>
      </c>
      <c r="AY167" s="74">
        <v>0.48167053426405626</v>
      </c>
      <c r="AZ167" s="74">
        <v>0.48986568274662751</v>
      </c>
      <c r="BA167" s="74">
        <v>0.49205820603779049</v>
      </c>
      <c r="BB167" s="74">
        <v>0.49291807518660524</v>
      </c>
      <c r="BC167" s="74">
        <v>0.49181676955240944</v>
      </c>
      <c r="BD167" s="74">
        <v>0.49676881234489118</v>
      </c>
      <c r="BE167" s="74">
        <v>0.50655746448657391</v>
      </c>
      <c r="BF167" s="74">
        <v>0.50648317113211694</v>
      </c>
      <c r="BG167" s="74">
        <v>0.50482608296870191</v>
      </c>
      <c r="BH167" s="74">
        <v>0.50890331832848668</v>
      </c>
      <c r="BI167" s="74">
        <v>0.50396721792471366</v>
      </c>
      <c r="BJ167" s="74">
        <v>0.48780717475636731</v>
      </c>
      <c r="BK167" s="74">
        <v>0.4844217399529423</v>
      </c>
      <c r="BL167" s="74">
        <v>0.4535455458146348</v>
      </c>
      <c r="BM167" s="74">
        <v>0.43107643695532349</v>
      </c>
      <c r="BN167" s="74">
        <v>0.4259674542188896</v>
      </c>
      <c r="BO167" s="74">
        <v>0.40217927374650753</v>
      </c>
      <c r="BP167" s="74">
        <v>0.37385103863143143</v>
      </c>
      <c r="BQ167" s="74">
        <v>0.35450142485492953</v>
      </c>
      <c r="BR167" s="74">
        <v>0.33956804473913516</v>
      </c>
      <c r="BS167" s="74">
        <v>0.32741883125351356</v>
      </c>
      <c r="BT167" s="74">
        <v>0.31312084028774811</v>
      </c>
      <c r="BU167" s="74">
        <v>0.30185096695731067</v>
      </c>
      <c r="BV167" s="74">
        <v>0.29275738255670369</v>
      </c>
      <c r="BW167" s="74">
        <v>0.27598223495843088</v>
      </c>
      <c r="BX167" s="74">
        <v>0.25973208585025631</v>
      </c>
      <c r="BY167" s="74">
        <v>0.25810402506660302</v>
      </c>
      <c r="BZ167" s="74">
        <v>0.24487476164207436</v>
      </c>
      <c r="CA167" s="275">
        <v>0.23071163601595426</v>
      </c>
      <c r="CB167" s="275">
        <v>0.2117</v>
      </c>
      <c r="CC167" s="74">
        <v>0.2053886942422202</v>
      </c>
      <c r="CD167" s="74">
        <v>0.199046664442528</v>
      </c>
      <c r="CE167" s="74">
        <v>0.19161156902206106</v>
      </c>
      <c r="CF167" s="74">
        <v>0.18960156056555771</v>
      </c>
      <c r="CG167" s="74">
        <v>0.18569827628056171</v>
      </c>
    </row>
    <row r="168" spans="1:85" ht="15" customHeight="1">
      <c r="A168" s="5" t="s">
        <v>418</v>
      </c>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74">
        <v>7.2296383931082023E-2</v>
      </c>
      <c r="AQ168" s="74">
        <v>7.2032594257485899E-2</v>
      </c>
      <c r="AR168" s="74">
        <v>7.1933651288774367E-2</v>
      </c>
      <c r="AS168" s="74">
        <v>7.1238291190643788E-2</v>
      </c>
      <c r="AT168" s="74">
        <v>6.8018130752759934E-2</v>
      </c>
      <c r="AU168" s="74">
        <v>6.0316507962148269E-2</v>
      </c>
      <c r="AV168" s="74">
        <v>5.1182755203783334E-2</v>
      </c>
      <c r="AW168" s="74">
        <v>4.6028499870970435E-2</v>
      </c>
      <c r="AX168" s="74">
        <v>3.9889880977617233E-2</v>
      </c>
      <c r="AY168" s="74">
        <v>3.4351763450334291E-2</v>
      </c>
      <c r="AZ168" s="74">
        <v>3.1863748537618843E-2</v>
      </c>
      <c r="BA168" s="74">
        <v>3.0491807234730568E-2</v>
      </c>
      <c r="BB168" s="74">
        <v>2.5786691471742632E-2</v>
      </c>
      <c r="BC168" s="74">
        <v>2.5814186844519697E-2</v>
      </c>
      <c r="BD168" s="74">
        <v>2.090448631862106E-2</v>
      </c>
      <c r="BE168" s="74">
        <v>1.9910433667774886E-2</v>
      </c>
      <c r="BF168" s="74">
        <v>1.8374727763454644E-2</v>
      </c>
      <c r="BG168" s="74">
        <v>1.6895336854656402E-2</v>
      </c>
      <c r="BH168" s="74">
        <v>1.5839090772105879E-2</v>
      </c>
      <c r="BI168" s="74">
        <v>1.5011856482275782E-2</v>
      </c>
      <c r="BJ168" s="74">
        <v>1.3816785762250327E-2</v>
      </c>
      <c r="BK168" s="74">
        <v>1.314999940882273E-2</v>
      </c>
      <c r="BL168" s="74">
        <v>1.1464630948331668E-2</v>
      </c>
      <c r="BM168" s="74">
        <v>1.0706202993672798E-2</v>
      </c>
      <c r="BN168" s="74">
        <v>1.0752727734311044E-2</v>
      </c>
      <c r="BO168" s="74">
        <v>9.0876529765145896E-3</v>
      </c>
      <c r="BP168" s="74">
        <v>6.9602199212427905E-3</v>
      </c>
      <c r="BQ168" s="74">
        <v>6.3202805500523667E-3</v>
      </c>
      <c r="BR168" s="74">
        <v>7.0096360690556584E-3</v>
      </c>
      <c r="BS168" s="74">
        <v>6.5975876792598118E-3</v>
      </c>
      <c r="BT168" s="74">
        <v>6.1177524334963505E-3</v>
      </c>
      <c r="BU168" s="74">
        <v>5.6289420737126372E-3</v>
      </c>
      <c r="BV168" s="74">
        <v>5.0721029104879517E-3</v>
      </c>
      <c r="BW168" s="74">
        <v>4.7089915827775606E-3</v>
      </c>
      <c r="BX168" s="74">
        <v>4.5695966454446799E-3</v>
      </c>
      <c r="BY168" s="74">
        <v>4.2584727661733332E-3</v>
      </c>
      <c r="BZ168" s="74">
        <v>4.2315318758931637E-3</v>
      </c>
      <c r="CA168" s="275">
        <v>4.1785257698212473E-3</v>
      </c>
      <c r="CB168" s="275">
        <v>4.1000000000000003E-3</v>
      </c>
      <c r="CC168" s="74">
        <v>3.1023564306889855E-3</v>
      </c>
      <c r="CD168" s="74">
        <v>3.0308185591361898E-3</v>
      </c>
      <c r="CE168" s="74">
        <v>2.9139787724541443E-3</v>
      </c>
      <c r="CF168" s="74">
        <v>2.8289108658094593E-3</v>
      </c>
      <c r="CG168" s="74">
        <v>2.8002769821766E-3</v>
      </c>
    </row>
    <row r="169" spans="1:85" ht="15" customHeight="1">
      <c r="A169" s="5" t="s">
        <v>419</v>
      </c>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74">
        <v>0.52553701570691536</v>
      </c>
      <c r="AQ169" s="74">
        <v>0.52191117985414393</v>
      </c>
      <c r="AR169" s="74">
        <v>0.51292353246988087</v>
      </c>
      <c r="AS169" s="74">
        <v>0.50971718374934571</v>
      </c>
      <c r="AT169" s="74">
        <v>0.5116793192625344</v>
      </c>
      <c r="AU169" s="74">
        <v>0.50070794797282925</v>
      </c>
      <c r="AV169" s="74">
        <v>0.48016959564373185</v>
      </c>
      <c r="AW169" s="74">
        <v>0.48114751286193541</v>
      </c>
      <c r="AX169" s="74">
        <v>0.48400362917927975</v>
      </c>
      <c r="AY169" s="74">
        <v>0.48397770228560943</v>
      </c>
      <c r="AZ169" s="74">
        <v>0.47827056871575369</v>
      </c>
      <c r="BA169" s="74">
        <v>0.47744998672747896</v>
      </c>
      <c r="BB169" s="74">
        <v>0.48129523334165208</v>
      </c>
      <c r="BC169" s="74">
        <v>0.48236904360307087</v>
      </c>
      <c r="BD169" s="74">
        <v>0.48232670133648775</v>
      </c>
      <c r="BE169" s="74">
        <v>0.4735321018456512</v>
      </c>
      <c r="BF169" s="74">
        <v>0.47514210110442839</v>
      </c>
      <c r="BG169" s="74">
        <v>0.47827858017664165</v>
      </c>
      <c r="BH169" s="74">
        <v>0.4752575908994075</v>
      </c>
      <c r="BI169" s="74">
        <v>0.48102092559301063</v>
      </c>
      <c r="BJ169" s="74">
        <v>0.49837603948138232</v>
      </c>
      <c r="BK169" s="74">
        <v>0.50242826063823498</v>
      </c>
      <c r="BL169" s="74">
        <v>0.53498982323703359</v>
      </c>
      <c r="BM169" s="74">
        <v>0.55821736005100364</v>
      </c>
      <c r="BN169" s="74">
        <v>0.56327981804679939</v>
      </c>
      <c r="BO169" s="74">
        <v>0.58873307327697788</v>
      </c>
      <c r="BP169" s="74">
        <v>0.61918874144732583</v>
      </c>
      <c r="BQ169" s="74">
        <v>0.63917829459501818</v>
      </c>
      <c r="BR169" s="74">
        <v>0.65342231919180915</v>
      </c>
      <c r="BS169" s="74">
        <v>0.66598358106722666</v>
      </c>
      <c r="BT169" s="74">
        <v>0.68076140727875556</v>
      </c>
      <c r="BU169" s="74">
        <v>0.69252009096897671</v>
      </c>
      <c r="BV169" s="74">
        <v>0.70217051453280832</v>
      </c>
      <c r="BW169" s="74">
        <v>0.71930877345879152</v>
      </c>
      <c r="BX169" s="74">
        <v>0.73569831750429904</v>
      </c>
      <c r="BY169" s="74">
        <v>0.73763750216722368</v>
      </c>
      <c r="BZ169" s="74">
        <v>0.75089370648203246</v>
      </c>
      <c r="CA169" s="275">
        <v>0.76510983821422451</v>
      </c>
      <c r="CB169" s="275">
        <v>0.78420000000000001</v>
      </c>
      <c r="CC169" s="74">
        <v>0.79150894932709082</v>
      </c>
      <c r="CD169" s="74">
        <v>0.79792251699833583</v>
      </c>
      <c r="CE169" s="74">
        <v>0.80547445220548475</v>
      </c>
      <c r="CF169" s="74">
        <v>0.80756952856863284</v>
      </c>
      <c r="CG169" s="74">
        <v>0.81150144673726166</v>
      </c>
    </row>
    <row r="171" spans="1:85" ht="15" customHeight="1">
      <c r="A171" s="193" t="s">
        <v>557</v>
      </c>
      <c r="B171" s="194" t="s">
        <v>355</v>
      </c>
      <c r="C171" s="194" t="s">
        <v>356</v>
      </c>
      <c r="D171" s="194" t="s">
        <v>357</v>
      </c>
      <c r="E171" s="194" t="s">
        <v>358</v>
      </c>
      <c r="F171" s="194" t="s">
        <v>359</v>
      </c>
      <c r="G171" s="194" t="s">
        <v>360</v>
      </c>
      <c r="H171" s="194" t="s">
        <v>361</v>
      </c>
      <c r="I171" s="194" t="s">
        <v>362</v>
      </c>
      <c r="J171" s="194" t="s">
        <v>363</v>
      </c>
      <c r="K171" s="194" t="s">
        <v>364</v>
      </c>
      <c r="L171" s="194" t="s">
        <v>365</v>
      </c>
      <c r="M171" s="194" t="s">
        <v>366</v>
      </c>
      <c r="N171" s="194" t="s">
        <v>367</v>
      </c>
      <c r="O171" s="194" t="s">
        <v>368</v>
      </c>
      <c r="P171" s="194" t="s">
        <v>369</v>
      </c>
      <c r="Q171" s="194" t="s">
        <v>370</v>
      </c>
      <c r="R171" s="194" t="s">
        <v>371</v>
      </c>
      <c r="S171" s="194" t="s">
        <v>372</v>
      </c>
      <c r="T171" s="194" t="s">
        <v>373</v>
      </c>
      <c r="U171" s="194" t="s">
        <v>374</v>
      </c>
      <c r="V171" s="194" t="s">
        <v>375</v>
      </c>
      <c r="W171" s="194" t="s">
        <v>376</v>
      </c>
      <c r="X171" s="194" t="s">
        <v>377</v>
      </c>
      <c r="Y171" s="194" t="s">
        <v>378</v>
      </c>
      <c r="Z171" s="194" t="s">
        <v>269</v>
      </c>
      <c r="AA171" s="194" t="s">
        <v>270</v>
      </c>
      <c r="AB171" s="194" t="s">
        <v>271</v>
      </c>
      <c r="AC171" s="194" t="s">
        <v>272</v>
      </c>
      <c r="AD171" s="194" t="s">
        <v>273</v>
      </c>
      <c r="AE171" s="194" t="s">
        <v>274</v>
      </c>
      <c r="AF171" s="194" t="s">
        <v>275</v>
      </c>
      <c r="AG171" s="194" t="s">
        <v>276</v>
      </c>
      <c r="AH171" s="194" t="s">
        <v>277</v>
      </c>
      <c r="AI171" s="194" t="s">
        <v>278</v>
      </c>
      <c r="AJ171" s="194" t="s">
        <v>279</v>
      </c>
      <c r="AK171" s="194" t="s">
        <v>280</v>
      </c>
      <c r="AL171" s="194" t="s">
        <v>281</v>
      </c>
      <c r="AM171" s="194" t="s">
        <v>282</v>
      </c>
      <c r="AN171" s="194" t="s">
        <v>283</v>
      </c>
      <c r="AO171" s="194" t="s">
        <v>284</v>
      </c>
      <c r="AP171" s="194" t="s">
        <v>285</v>
      </c>
      <c r="AQ171" s="194" t="s">
        <v>286</v>
      </c>
      <c r="AR171" s="194" t="s">
        <v>287</v>
      </c>
      <c r="AS171" s="194" t="s">
        <v>288</v>
      </c>
      <c r="AT171" s="194" t="s">
        <v>289</v>
      </c>
      <c r="AU171" s="194" t="s">
        <v>290</v>
      </c>
      <c r="AV171" s="194" t="s">
        <v>291</v>
      </c>
      <c r="AW171" s="194" t="s">
        <v>292</v>
      </c>
      <c r="AX171" s="194" t="s">
        <v>293</v>
      </c>
      <c r="AY171" s="194" t="s">
        <v>294</v>
      </c>
      <c r="AZ171" s="195" t="s">
        <v>295</v>
      </c>
      <c r="BA171" s="195" t="s">
        <v>296</v>
      </c>
      <c r="BB171" s="195" t="s">
        <v>297</v>
      </c>
      <c r="BC171" s="195" t="s">
        <v>298</v>
      </c>
      <c r="BD171" s="195" t="s">
        <v>299</v>
      </c>
      <c r="BE171" s="195" t="s">
        <v>300</v>
      </c>
      <c r="BF171" s="195" t="s">
        <v>301</v>
      </c>
      <c r="BG171" s="195" t="s">
        <v>302</v>
      </c>
      <c r="BH171" s="195" t="s">
        <v>303</v>
      </c>
      <c r="BI171" s="195" t="s">
        <v>304</v>
      </c>
      <c r="BJ171" s="195" t="s">
        <v>305</v>
      </c>
      <c r="BK171" s="195" t="s">
        <v>306</v>
      </c>
      <c r="BL171" s="195" t="s">
        <v>307</v>
      </c>
      <c r="BM171" s="195" t="s">
        <v>308</v>
      </c>
      <c r="BN171" s="195" t="s">
        <v>309</v>
      </c>
      <c r="BO171" s="195" t="s">
        <v>310</v>
      </c>
      <c r="BP171" s="195" t="s">
        <v>311</v>
      </c>
      <c r="BQ171" s="195" t="s">
        <v>312</v>
      </c>
      <c r="BR171" s="195" t="s">
        <v>313</v>
      </c>
      <c r="BS171" s="195" t="s">
        <v>379</v>
      </c>
      <c r="BT171" s="195" t="s">
        <v>380</v>
      </c>
      <c r="BU171" s="195" t="s">
        <v>381</v>
      </c>
      <c r="BV171" s="195" t="s">
        <v>382</v>
      </c>
      <c r="BW171" s="195" t="s">
        <v>318</v>
      </c>
      <c r="BX171" s="195" t="s">
        <v>319</v>
      </c>
      <c r="BY171" s="195" t="s">
        <v>320</v>
      </c>
      <c r="BZ171" s="195" t="s">
        <v>321</v>
      </c>
      <c r="CA171" s="267" t="s">
        <v>322</v>
      </c>
      <c r="CB171" s="267" t="s">
        <v>323</v>
      </c>
      <c r="CC171" s="195" t="s">
        <v>324</v>
      </c>
      <c r="CD171" s="322" t="s">
        <v>325</v>
      </c>
      <c r="CE171" s="195" t="s">
        <v>326</v>
      </c>
      <c r="CF171" s="195" t="s">
        <v>327</v>
      </c>
      <c r="CG171" s="195" t="s">
        <v>328</v>
      </c>
    </row>
    <row r="172" spans="1:85" ht="15" customHeight="1">
      <c r="A172" s="38" t="s">
        <v>46</v>
      </c>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22">
        <v>0.32026553796944796</v>
      </c>
      <c r="AQ172" s="22">
        <v>0.33364045296125228</v>
      </c>
      <c r="AR172" s="22">
        <v>0.359457298054422</v>
      </c>
      <c r="AS172" s="22">
        <v>0.37317708800459398</v>
      </c>
      <c r="AT172" s="22">
        <v>0.37696654666402607</v>
      </c>
      <c r="AU172" s="22">
        <v>0.38387554737957652</v>
      </c>
      <c r="AV172" s="74">
        <v>0.40992542628397871</v>
      </c>
      <c r="AW172" s="74">
        <v>0.41187169073882451</v>
      </c>
      <c r="AX172" s="74">
        <v>0.43237985764180559</v>
      </c>
      <c r="AY172" s="74">
        <v>0.41952088180624697</v>
      </c>
      <c r="AZ172" s="74">
        <v>0.43321735496346514</v>
      </c>
      <c r="BA172" s="74">
        <v>0.45476757597886991</v>
      </c>
      <c r="BB172" s="74">
        <v>0.4540933911574811</v>
      </c>
      <c r="BC172" s="74">
        <v>0.46620019933733803</v>
      </c>
      <c r="BD172" s="74">
        <v>0.46149523707588569</v>
      </c>
      <c r="BE172" s="74">
        <v>0.46308043388658227</v>
      </c>
      <c r="BF172" s="74">
        <v>0.46363927996216592</v>
      </c>
      <c r="BG172" s="74">
        <v>0.46037335931226059</v>
      </c>
      <c r="BH172" s="74">
        <v>0.45488254688829971</v>
      </c>
      <c r="BI172" s="74">
        <v>0.46298947090034548</v>
      </c>
      <c r="BJ172" s="74">
        <v>0.4740129085390391</v>
      </c>
      <c r="BK172" s="74">
        <v>0.45771208428335564</v>
      </c>
      <c r="BL172" s="74">
        <v>0.46260624980681853</v>
      </c>
      <c r="BM172" s="74">
        <v>0.45820393179089719</v>
      </c>
      <c r="BN172" s="74">
        <v>0.46819964092494853</v>
      </c>
      <c r="BO172" s="74">
        <v>0.4529185070477062</v>
      </c>
      <c r="BP172" s="74">
        <v>0.44895176752890387</v>
      </c>
      <c r="BQ172" s="74">
        <v>0.44861103172334954</v>
      </c>
      <c r="BR172" s="74">
        <v>0.47672612479591864</v>
      </c>
      <c r="BS172" s="74">
        <v>0.47323652489078144</v>
      </c>
      <c r="BT172" s="74">
        <v>0.46613647889109583</v>
      </c>
      <c r="BU172" s="74">
        <v>0.46188398559676191</v>
      </c>
      <c r="BV172" s="74">
        <v>0.46101391178868462</v>
      </c>
      <c r="BW172" s="74">
        <v>0.45302340404966601</v>
      </c>
      <c r="BX172" s="74">
        <v>0.44613000000000003</v>
      </c>
      <c r="BY172" s="74">
        <v>0.43697999999999998</v>
      </c>
      <c r="BZ172" s="74">
        <v>0.43615999999999999</v>
      </c>
      <c r="CA172" s="278">
        <v>0.43109999999999998</v>
      </c>
      <c r="CB172" s="275">
        <v>0.40710000000000002</v>
      </c>
      <c r="CC172" s="74">
        <v>0.400918054909498</v>
      </c>
      <c r="CD172" s="74">
        <v>0.3954248780822161</v>
      </c>
      <c r="CE172" s="74">
        <v>0.39066961981218196</v>
      </c>
      <c r="CF172" s="74">
        <v>0.38074623684290659</v>
      </c>
      <c r="CG172" s="74">
        <v>0.37413669256483212</v>
      </c>
    </row>
    <row r="173" spans="1:85" ht="15" customHeight="1">
      <c r="A173" s="38" t="s">
        <v>419</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25"/>
      <c r="AP173" s="22">
        <v>0.55261815474549159</v>
      </c>
      <c r="AQ173" s="22">
        <v>0.53538910529298966</v>
      </c>
      <c r="AR173" s="22">
        <v>0.50833453310265231</v>
      </c>
      <c r="AS173" s="22">
        <v>0.4954118096253341</v>
      </c>
      <c r="AT173" s="22">
        <v>0.49132264251783081</v>
      </c>
      <c r="AU173" s="22">
        <v>0.4829537501749615</v>
      </c>
      <c r="AV173" s="74">
        <v>0.44875308645396578</v>
      </c>
      <c r="AW173" s="74">
        <v>0.43793649100860949</v>
      </c>
      <c r="AX173" s="74">
        <v>0.41990067347510207</v>
      </c>
      <c r="AY173" s="74">
        <v>0.40930419975823118</v>
      </c>
      <c r="AZ173" s="74">
        <v>0.39279850610130251</v>
      </c>
      <c r="BA173" s="74">
        <v>0.37190573364910151</v>
      </c>
      <c r="BB173" s="74">
        <v>0.37794854368605391</v>
      </c>
      <c r="BC173" s="74">
        <v>0.38440117986154138</v>
      </c>
      <c r="BD173" s="74">
        <v>0.39221877341325057</v>
      </c>
      <c r="BE173" s="74">
        <v>0.40363381688163286</v>
      </c>
      <c r="BF173" s="74">
        <v>0.41328094770366403</v>
      </c>
      <c r="BG173" s="74">
        <v>0.42225081952105742</v>
      </c>
      <c r="BH173" s="74">
        <v>0.43209308848036576</v>
      </c>
      <c r="BI173" s="74">
        <v>0.4316996975156614</v>
      </c>
      <c r="BJ173" s="74">
        <v>0.42730446121355242</v>
      </c>
      <c r="BK173" s="74">
        <v>0.43876405377781275</v>
      </c>
      <c r="BL173" s="74">
        <v>0.43272339504837265</v>
      </c>
      <c r="BM173" s="74">
        <v>0.42802451850530254</v>
      </c>
      <c r="BN173" s="74">
        <v>0.430082443151454</v>
      </c>
      <c r="BO173" s="74">
        <v>0.42281837858764321</v>
      </c>
      <c r="BP173" s="74">
        <v>0.41635667458868642</v>
      </c>
      <c r="BQ173" s="74">
        <v>0.41266361817662189</v>
      </c>
      <c r="BR173" s="74">
        <v>0.38837510220606331</v>
      </c>
      <c r="BS173" s="74">
        <v>0.38926778204160428</v>
      </c>
      <c r="BT173" s="74">
        <v>0.38854699319612895</v>
      </c>
      <c r="BU173" s="74">
        <v>0.38555470864982783</v>
      </c>
      <c r="BV173" s="74">
        <v>0.38168467827849106</v>
      </c>
      <c r="BW173" s="74">
        <v>0.38427939612901879</v>
      </c>
      <c r="BX173" s="74">
        <v>0.38882</v>
      </c>
      <c r="BY173" s="74">
        <v>0.39360000000000001</v>
      </c>
      <c r="BZ173" s="74">
        <v>0.39395999999999998</v>
      </c>
      <c r="CA173" s="278">
        <v>0.39660000000000001</v>
      </c>
      <c r="CB173" s="275">
        <v>0.39129999999999998</v>
      </c>
      <c r="CC173" s="74">
        <v>0.39506775511038639</v>
      </c>
      <c r="CD173" s="74">
        <v>0.40159375293529281</v>
      </c>
      <c r="CE173" s="74">
        <v>0.4066516975077113</v>
      </c>
      <c r="CF173" s="74">
        <v>0.40959287867561228</v>
      </c>
      <c r="CG173" s="74">
        <v>0.41163869140233361</v>
      </c>
    </row>
    <row r="174" spans="1:85" ht="15" customHeight="1">
      <c r="A174" s="38" t="s">
        <v>418</v>
      </c>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22">
        <v>0.1085130241364731</v>
      </c>
      <c r="AQ174" s="22">
        <v>0.11336332171585002</v>
      </c>
      <c r="AR174" s="22">
        <v>0.11678595220607076</v>
      </c>
      <c r="AS174" s="22">
        <v>0.11715324632726956</v>
      </c>
      <c r="AT174" s="22">
        <v>0.11873750349291785</v>
      </c>
      <c r="AU174" s="22">
        <v>0.11544603044473073</v>
      </c>
      <c r="AV174" s="74">
        <v>0.12304524582168264</v>
      </c>
      <c r="AW174" s="74">
        <v>0.13236756470082983</v>
      </c>
      <c r="AX174" s="74">
        <v>0.13120238147869784</v>
      </c>
      <c r="AY174" s="74">
        <v>0.15299351383671506</v>
      </c>
      <c r="AZ174" s="74">
        <v>0.15453095096735248</v>
      </c>
      <c r="BA174" s="74">
        <v>0.15397451559844663</v>
      </c>
      <c r="BB174" s="74">
        <v>0.15111885688523433</v>
      </c>
      <c r="BC174" s="74">
        <v>0.14588664709209923</v>
      </c>
      <c r="BD174" s="74">
        <v>0.14328574868885796</v>
      </c>
      <c r="BE174" s="74">
        <v>0.13076915343862153</v>
      </c>
      <c r="BF174" s="74">
        <v>0.12091026645897616</v>
      </c>
      <c r="BG174" s="74">
        <v>0.11545044036914651</v>
      </c>
      <c r="BH174" s="74">
        <v>0.11136113855977667</v>
      </c>
      <c r="BI174" s="74">
        <v>0.10381659200978528</v>
      </c>
      <c r="BJ174" s="74">
        <v>9.7431706092094228E-2</v>
      </c>
      <c r="BK174" s="74">
        <v>0.10243572607909426</v>
      </c>
      <c r="BL174" s="74">
        <v>0.10375853862083888</v>
      </c>
      <c r="BM174" s="74">
        <v>0.1130488162593857</v>
      </c>
      <c r="BN174" s="74">
        <v>0.10115048126865178</v>
      </c>
      <c r="BO174" s="74">
        <v>0.1237469278101372</v>
      </c>
      <c r="BP174" s="74">
        <v>0.134232310359476</v>
      </c>
      <c r="BQ174" s="74">
        <v>0.13835953129465561</v>
      </c>
      <c r="BR174" s="74">
        <v>0.13461828516087035</v>
      </c>
      <c r="BS174" s="74">
        <v>0.1372326742959645</v>
      </c>
      <c r="BT174" s="74">
        <v>0.14506560875628619</v>
      </c>
      <c r="BU174" s="74">
        <v>0.15235366783189214</v>
      </c>
      <c r="BV174" s="74">
        <v>0.15712689395419346</v>
      </c>
      <c r="BW174" s="74">
        <v>0.16254045878102494</v>
      </c>
      <c r="BX174" s="74">
        <v>0.16488</v>
      </c>
      <c r="BY174" s="74">
        <v>0.16925999999999999</v>
      </c>
      <c r="BZ174" s="74">
        <v>0.16975000000000001</v>
      </c>
      <c r="CA174" s="278">
        <v>0.17219999999999999</v>
      </c>
      <c r="CB174" s="275">
        <v>0.17</v>
      </c>
      <c r="CC174" s="74">
        <v>0.17246499787865932</v>
      </c>
      <c r="CD174" s="74">
        <v>0.17264725967409048</v>
      </c>
      <c r="CE174" s="74">
        <v>0.17155113883428735</v>
      </c>
      <c r="CF174" s="74">
        <v>0.17766516783223882</v>
      </c>
      <c r="CG174" s="74">
        <v>0.17782419875171013</v>
      </c>
    </row>
    <row r="175" spans="1:85" ht="15" customHeight="1">
      <c r="A175" s="38" t="s">
        <v>554</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22"/>
      <c r="AQ175" s="22"/>
      <c r="AR175" s="22"/>
      <c r="AS175" s="22"/>
      <c r="AT175" s="22"/>
      <c r="AU175" s="22"/>
      <c r="AV175" s="74"/>
      <c r="AW175" s="74"/>
      <c r="AX175" s="74"/>
      <c r="AY175" s="74"/>
      <c r="AZ175" s="74"/>
      <c r="BA175" s="74"/>
      <c r="BB175" s="74"/>
      <c r="BC175" s="74"/>
      <c r="BD175" s="74"/>
      <c r="BE175" s="74"/>
      <c r="BF175" s="74"/>
      <c r="BG175" s="74"/>
      <c r="BH175" s="74"/>
      <c r="BI175" s="74"/>
      <c r="BJ175" s="74"/>
      <c r="BK175" s="74"/>
      <c r="BL175" s="74"/>
      <c r="BM175" s="74"/>
      <c r="BN175" s="74"/>
      <c r="BO175" s="74"/>
      <c r="BP175" s="74"/>
      <c r="BQ175" s="74"/>
      <c r="BR175" s="74"/>
      <c r="BS175" s="74"/>
      <c r="BT175" s="74"/>
      <c r="BU175" s="74"/>
      <c r="BV175" s="74"/>
      <c r="BW175" s="74"/>
      <c r="BX175" s="74"/>
      <c r="BY175" s="74"/>
      <c r="BZ175" s="74"/>
      <c r="CA175" s="278"/>
      <c r="CB175" s="275">
        <v>3.15E-2</v>
      </c>
      <c r="CC175" s="74">
        <v>3.1429067990246945E-2</v>
      </c>
      <c r="CD175" s="74">
        <v>3.0219870885195461E-2</v>
      </c>
      <c r="CE175" s="74">
        <v>3.101311369525471E-2</v>
      </c>
      <c r="CF175" s="74">
        <v>3.1886602856243847E-2</v>
      </c>
      <c r="CG175" s="74">
        <v>3.6303965439782322E-2</v>
      </c>
    </row>
    <row r="176" spans="1:85" ht="15" customHeight="1">
      <c r="A176" s="38" t="s">
        <v>530</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22"/>
      <c r="AQ176" s="22"/>
      <c r="AR176" s="22"/>
      <c r="AS176" s="22"/>
      <c r="AT176" s="22"/>
      <c r="AU176" s="22"/>
      <c r="AV176" s="74"/>
      <c r="AW176" s="74"/>
      <c r="AX176" s="74"/>
      <c r="AY176" s="74"/>
      <c r="AZ176" s="74"/>
      <c r="BA176" s="74"/>
      <c r="BB176" s="74"/>
      <c r="BC176" s="74"/>
      <c r="BD176" s="74"/>
      <c r="BE176" s="74"/>
      <c r="BF176" s="74"/>
      <c r="BG176" s="74"/>
      <c r="BH176" s="74"/>
      <c r="BI176" s="74"/>
      <c r="BJ176" s="74"/>
      <c r="BK176" s="74"/>
      <c r="BL176" s="74"/>
      <c r="BM176" s="74"/>
      <c r="BN176" s="74"/>
      <c r="BO176" s="74"/>
      <c r="BP176" s="74"/>
      <c r="BQ176" s="74"/>
      <c r="BR176" s="74"/>
      <c r="BS176" s="74"/>
      <c r="BT176" s="74"/>
      <c r="BU176" s="74"/>
      <c r="BV176" s="74"/>
      <c r="BW176" s="74"/>
      <c r="BX176" s="74"/>
      <c r="BY176" s="74"/>
      <c r="BZ176" s="74"/>
      <c r="CA176" s="278"/>
      <c r="CB176" s="275"/>
      <c r="CC176" s="74">
        <v>1.2012411120936866E-4</v>
      </c>
      <c r="CD176" s="74">
        <v>1.1423842320512398E-4</v>
      </c>
      <c r="CE176" s="74">
        <v>1.1443015056464922E-4</v>
      </c>
      <c r="CF176" s="74">
        <v>1.0911379299844703E-4</v>
      </c>
      <c r="CG176" s="74">
        <v>9.6451841341797407E-5</v>
      </c>
    </row>
    <row r="177" spans="1:85" ht="15" customHeight="1">
      <c r="A177" s="38" t="s">
        <v>413</v>
      </c>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275">
        <v>1.8603283148587391E-2</v>
      </c>
      <c r="AQ177" s="275">
        <v>1.7607120029907941E-2</v>
      </c>
      <c r="AR177" s="275">
        <v>1.5422216636854946E-2</v>
      </c>
      <c r="AS177" s="275">
        <v>1.4257856042802386E-2</v>
      </c>
      <c r="AT177" s="275">
        <v>1.297330732522517E-2</v>
      </c>
      <c r="AU177" s="275">
        <v>1.7724672000731356E-2</v>
      </c>
      <c r="AV177" s="275">
        <v>1.8276241440372876E-2</v>
      </c>
      <c r="AW177" s="275">
        <v>1.7824253551736113E-2</v>
      </c>
      <c r="AX177" s="275">
        <v>1.6517087404394504E-2</v>
      </c>
      <c r="AY177" s="275">
        <v>1.8181404598806683E-2</v>
      </c>
      <c r="AZ177" s="275">
        <v>1.945318796787987E-2</v>
      </c>
      <c r="BA177" s="275">
        <v>1.9352174773581865E-2</v>
      </c>
      <c r="BB177" s="275">
        <v>1.6839208271230643E-2</v>
      </c>
      <c r="BC177" s="275">
        <v>3.5119737090214542E-3</v>
      </c>
      <c r="BD177" s="275">
        <v>3.0002408220057841E-3</v>
      </c>
      <c r="BE177" s="275">
        <v>2.5165957931634342E-3</v>
      </c>
      <c r="BF177" s="275">
        <v>2.1695058751939333E-3</v>
      </c>
      <c r="BG177" s="275">
        <v>1.9253807975354587E-3</v>
      </c>
      <c r="BH177" s="275">
        <v>1.6632260715577774E-3</v>
      </c>
      <c r="BI177" s="275">
        <v>1.4942395742078007E-3</v>
      </c>
      <c r="BJ177" s="275">
        <v>1.2509241553142481E-3</v>
      </c>
      <c r="BK177" s="275">
        <v>1.088135859737438E-3</v>
      </c>
      <c r="BL177" s="275">
        <v>9.1181652396998825E-4</v>
      </c>
      <c r="BM177" s="275">
        <v>7.2273344441464715E-4</v>
      </c>
      <c r="BN177" s="275">
        <v>5.6743465494568657E-4</v>
      </c>
      <c r="BO177" s="275">
        <v>5.1618655451346473E-4</v>
      </c>
      <c r="BP177" s="275">
        <v>4.5924752293369231E-4</v>
      </c>
      <c r="BQ177" s="275">
        <v>3.6581880537289724E-4</v>
      </c>
      <c r="BR177" s="275">
        <v>2.8048783714762493E-4</v>
      </c>
      <c r="BS177" s="275">
        <v>2.6301877164980336E-4</v>
      </c>
      <c r="BT177" s="275">
        <v>2.5091915648911556E-4</v>
      </c>
      <c r="BU177" s="275">
        <v>2.0763792151812233E-4</v>
      </c>
      <c r="BV177" s="275">
        <v>1.7451597863082924E-4</v>
      </c>
      <c r="BW177" s="275">
        <v>1.5674104029017588E-4</v>
      </c>
      <c r="BX177" s="275">
        <v>1.6999999999989246E-4</v>
      </c>
      <c r="BY177" s="275">
        <v>1.6000000000004899E-4</v>
      </c>
      <c r="BZ177" s="275">
        <v>1.2999999999996348E-4</v>
      </c>
      <c r="CA177" s="275">
        <v>9.9999999999988987E-5</v>
      </c>
      <c r="CB177" s="275">
        <v>9.9999999999988987E-5</v>
      </c>
      <c r="CC177" s="74"/>
      <c r="CD177" s="74"/>
      <c r="CE177" s="74"/>
      <c r="CF177" s="74"/>
      <c r="CG177" s="74"/>
    </row>
    <row r="178" spans="1:85" ht="15" customHeight="1">
      <c r="A178" s="39"/>
    </row>
    <row r="179" spans="1:85" ht="15" customHeight="1">
      <c r="A179" s="193" t="s">
        <v>558</v>
      </c>
      <c r="B179" s="194" t="s">
        <v>355</v>
      </c>
      <c r="C179" s="194" t="s">
        <v>356</v>
      </c>
      <c r="D179" s="194" t="s">
        <v>357</v>
      </c>
      <c r="E179" s="194" t="s">
        <v>358</v>
      </c>
      <c r="F179" s="194" t="s">
        <v>359</v>
      </c>
      <c r="G179" s="194" t="s">
        <v>360</v>
      </c>
      <c r="H179" s="194" t="s">
        <v>361</v>
      </c>
      <c r="I179" s="194" t="s">
        <v>362</v>
      </c>
      <c r="J179" s="194" t="s">
        <v>363</v>
      </c>
      <c r="K179" s="194" t="s">
        <v>364</v>
      </c>
      <c r="L179" s="194" t="s">
        <v>365</v>
      </c>
      <c r="M179" s="194" t="s">
        <v>366</v>
      </c>
      <c r="N179" s="194" t="s">
        <v>367</v>
      </c>
      <c r="O179" s="194" t="s">
        <v>368</v>
      </c>
      <c r="P179" s="194" t="s">
        <v>369</v>
      </c>
      <c r="Q179" s="194" t="s">
        <v>370</v>
      </c>
      <c r="R179" s="194" t="s">
        <v>371</v>
      </c>
      <c r="S179" s="194" t="s">
        <v>372</v>
      </c>
      <c r="T179" s="194" t="s">
        <v>373</v>
      </c>
      <c r="U179" s="194" t="s">
        <v>374</v>
      </c>
      <c r="V179" s="194" t="s">
        <v>375</v>
      </c>
      <c r="W179" s="194" t="s">
        <v>376</v>
      </c>
      <c r="X179" s="194" t="s">
        <v>377</v>
      </c>
      <c r="Y179" s="194" t="s">
        <v>378</v>
      </c>
      <c r="Z179" s="194" t="s">
        <v>269</v>
      </c>
      <c r="AA179" s="194" t="s">
        <v>270</v>
      </c>
      <c r="AB179" s="194" t="s">
        <v>271</v>
      </c>
      <c r="AC179" s="194" t="s">
        <v>272</v>
      </c>
      <c r="AD179" s="194" t="s">
        <v>273</v>
      </c>
      <c r="AE179" s="194" t="s">
        <v>274</v>
      </c>
      <c r="AF179" s="194" t="s">
        <v>275</v>
      </c>
      <c r="AG179" s="194" t="s">
        <v>276</v>
      </c>
      <c r="AH179" s="194" t="s">
        <v>277</v>
      </c>
      <c r="AI179" s="194" t="s">
        <v>278</v>
      </c>
      <c r="AJ179" s="194" t="s">
        <v>279</v>
      </c>
      <c r="AK179" s="194" t="s">
        <v>280</v>
      </c>
      <c r="AL179" s="194" t="s">
        <v>281</v>
      </c>
      <c r="AM179" s="194" t="s">
        <v>282</v>
      </c>
      <c r="AN179" s="194" t="s">
        <v>283</v>
      </c>
      <c r="AO179" s="194" t="s">
        <v>284</v>
      </c>
      <c r="AP179" s="194" t="s">
        <v>285</v>
      </c>
      <c r="AQ179" s="194" t="s">
        <v>286</v>
      </c>
      <c r="AR179" s="194" t="s">
        <v>287</v>
      </c>
      <c r="AS179" s="194" t="s">
        <v>288</v>
      </c>
      <c r="AT179" s="194" t="s">
        <v>289</v>
      </c>
      <c r="AU179" s="194" t="s">
        <v>290</v>
      </c>
      <c r="AV179" s="194" t="s">
        <v>291</v>
      </c>
      <c r="AW179" s="194" t="s">
        <v>292</v>
      </c>
      <c r="AX179" s="194" t="s">
        <v>293</v>
      </c>
      <c r="AY179" s="194" t="s">
        <v>294</v>
      </c>
      <c r="AZ179" s="195" t="s">
        <v>295</v>
      </c>
      <c r="BA179" s="195" t="s">
        <v>296</v>
      </c>
      <c r="BB179" s="195" t="s">
        <v>297</v>
      </c>
      <c r="BC179" s="195" t="s">
        <v>298</v>
      </c>
      <c r="BD179" s="195" t="s">
        <v>299</v>
      </c>
      <c r="BE179" s="195" t="s">
        <v>300</v>
      </c>
      <c r="BF179" s="195" t="s">
        <v>301</v>
      </c>
      <c r="BG179" s="195" t="s">
        <v>302</v>
      </c>
      <c r="BH179" s="195" t="s">
        <v>303</v>
      </c>
      <c r="BI179" s="195" t="s">
        <v>304</v>
      </c>
      <c r="BJ179" s="195" t="s">
        <v>305</v>
      </c>
      <c r="BK179" s="195" t="s">
        <v>306</v>
      </c>
      <c r="BL179" s="195" t="s">
        <v>307</v>
      </c>
      <c r="BM179" s="195" t="s">
        <v>308</v>
      </c>
      <c r="BN179" s="195" t="s">
        <v>309</v>
      </c>
      <c r="BO179" s="195" t="s">
        <v>310</v>
      </c>
      <c r="BP179" s="195" t="s">
        <v>311</v>
      </c>
      <c r="BQ179" s="195" t="s">
        <v>312</v>
      </c>
      <c r="BR179" s="195" t="s">
        <v>313</v>
      </c>
      <c r="BS179" s="195" t="s">
        <v>379</v>
      </c>
      <c r="BT179" s="195" t="s">
        <v>380</v>
      </c>
      <c r="BU179" s="195" t="s">
        <v>381</v>
      </c>
      <c r="BV179" s="195" t="s">
        <v>382</v>
      </c>
      <c r="BW179" s="195" t="s">
        <v>318</v>
      </c>
      <c r="BX179" s="195" t="s">
        <v>319</v>
      </c>
      <c r="BY179" s="195" t="s">
        <v>320</v>
      </c>
      <c r="BZ179" s="195" t="s">
        <v>321</v>
      </c>
      <c r="CA179" s="267" t="s">
        <v>322</v>
      </c>
      <c r="CB179" s="267" t="s">
        <v>323</v>
      </c>
      <c r="CC179" s="195" t="s">
        <v>324</v>
      </c>
      <c r="CD179" s="322" t="s">
        <v>325</v>
      </c>
      <c r="CE179" s="195" t="s">
        <v>326</v>
      </c>
      <c r="CF179" s="195" t="s">
        <v>327</v>
      </c>
      <c r="CG179" s="195" t="s">
        <v>328</v>
      </c>
    </row>
    <row r="180" spans="1:85" ht="15" customHeight="1">
      <c r="A180" s="5" t="s">
        <v>559</v>
      </c>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22">
        <v>0.48351651839558907</v>
      </c>
      <c r="AQ180" s="74">
        <v>0.46051713508345116</v>
      </c>
      <c r="AR180" s="74">
        <v>0.44758917912526397</v>
      </c>
      <c r="AS180" s="74">
        <v>0.43558766993895243</v>
      </c>
      <c r="AT180" s="74">
        <v>0.42463098228069773</v>
      </c>
      <c r="AU180" s="74">
        <v>0.41382861538758475</v>
      </c>
      <c r="AV180" s="74">
        <v>0.40283511895677993</v>
      </c>
      <c r="AW180" s="74">
        <v>0.39293445082145823</v>
      </c>
      <c r="AX180" s="74">
        <v>0.37892816813429803</v>
      </c>
      <c r="AY180" s="74">
        <v>0.37234638927991387</v>
      </c>
      <c r="AZ180" s="74">
        <v>0.36729769438436455</v>
      </c>
      <c r="BA180" s="74">
        <v>0.35973430478111845</v>
      </c>
      <c r="BB180" s="74">
        <v>0.35015952296096498</v>
      </c>
      <c r="BC180" s="74">
        <v>0.34435285158796614</v>
      </c>
      <c r="BD180" s="74">
        <v>0.34130071044638916</v>
      </c>
      <c r="BE180" s="74">
        <v>0.33135159185449453</v>
      </c>
      <c r="BF180" s="74">
        <v>0.3258384952256716</v>
      </c>
      <c r="BG180" s="74">
        <v>0.32106923615260968</v>
      </c>
      <c r="BH180" s="74">
        <v>0.31951316902070087</v>
      </c>
      <c r="BI180" s="74">
        <v>0.31050810729797323</v>
      </c>
      <c r="BJ180" s="74">
        <v>0.30705715356802782</v>
      </c>
      <c r="BK180" s="74">
        <v>0.28807361363740019</v>
      </c>
      <c r="BL180" s="74">
        <v>0.29018970173354441</v>
      </c>
      <c r="BM180" s="74">
        <v>0.29003104833004634</v>
      </c>
      <c r="BN180" s="74">
        <v>0.2850564685653737</v>
      </c>
      <c r="BO180" s="74">
        <v>0.27988347472742897</v>
      </c>
      <c r="BP180" s="74">
        <v>0.27742071326496059</v>
      </c>
      <c r="BQ180" s="74">
        <v>0.27229019485435685</v>
      </c>
      <c r="BR180" s="74">
        <v>0.25748234002437204</v>
      </c>
      <c r="BS180" s="74">
        <v>0.25709509140725378</v>
      </c>
      <c r="BT180" s="74">
        <v>0.25659576330680722</v>
      </c>
      <c r="BU180" s="74">
        <v>0.2453408424591921</v>
      </c>
      <c r="BV180" s="74">
        <v>0.24161011917348804</v>
      </c>
      <c r="BW180" s="74">
        <v>0.24243204290218467</v>
      </c>
      <c r="BX180" s="74">
        <v>0.24348366383267353</v>
      </c>
      <c r="BY180" s="74">
        <v>0.23509508989011113</v>
      </c>
      <c r="BZ180" s="74">
        <v>0.23507728496071692</v>
      </c>
      <c r="CA180" s="275">
        <v>0.23596565303545897</v>
      </c>
      <c r="CB180" s="275">
        <v>0.24</v>
      </c>
      <c r="CC180" s="74">
        <v>0.24080067609335915</v>
      </c>
      <c r="CD180" s="74">
        <v>0.2389311770568843</v>
      </c>
      <c r="CE180" s="74">
        <v>0.23881376824850276</v>
      </c>
      <c r="CF180" s="74">
        <v>0.23898523943023198</v>
      </c>
      <c r="CG180" s="74">
        <v>0.23289918032814899</v>
      </c>
    </row>
    <row r="181" spans="1:85" ht="15" customHeight="1">
      <c r="A181" s="5" t="s">
        <v>560</v>
      </c>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22">
        <v>0.43508101976354158</v>
      </c>
      <c r="AQ181" s="74">
        <v>0.43254462616799383</v>
      </c>
      <c r="AR181" s="74">
        <v>0.43990453212960801</v>
      </c>
      <c r="AS181" s="74">
        <v>0.43386705615682392</v>
      </c>
      <c r="AT181" s="74">
        <v>0.43207929570288728</v>
      </c>
      <c r="AU181" s="74">
        <v>0.4294553802053494</v>
      </c>
      <c r="AV181" s="74">
        <v>0.43171140090729282</v>
      </c>
      <c r="AW181" s="74">
        <v>0.42441967699419386</v>
      </c>
      <c r="AX181" s="74">
        <v>0.41868127215552842</v>
      </c>
      <c r="AY181" s="74">
        <v>0.43188790072348332</v>
      </c>
      <c r="AZ181" s="74">
        <v>0.42952935555099259</v>
      </c>
      <c r="BA181" s="74">
        <v>0.42131550130985645</v>
      </c>
      <c r="BB181" s="74">
        <v>0.41050017730014121</v>
      </c>
      <c r="BC181" s="74">
        <v>0.40445973498812426</v>
      </c>
      <c r="BD181" s="74">
        <v>0.40276509454539966</v>
      </c>
      <c r="BE181" s="74">
        <v>0.39736975095544497</v>
      </c>
      <c r="BF181" s="74">
        <v>0.38731377575103793</v>
      </c>
      <c r="BG181" s="74">
        <v>0.38320481712881221</v>
      </c>
      <c r="BH181" s="74">
        <v>0.38292686575137563</v>
      </c>
      <c r="BI181" s="74">
        <v>0.36803698669334489</v>
      </c>
      <c r="BJ181" s="74">
        <v>0.34624187924451943</v>
      </c>
      <c r="BK181" s="74">
        <v>0.331786914093745</v>
      </c>
      <c r="BL181" s="74">
        <v>0.32327956092453441</v>
      </c>
      <c r="BM181" s="74">
        <v>0.31700473548435398</v>
      </c>
      <c r="BN181" s="74">
        <v>0.30897966685221939</v>
      </c>
      <c r="BO181" s="74">
        <v>0.2926294974208894</v>
      </c>
      <c r="BP181" s="74">
        <v>0.27902161096236472</v>
      </c>
      <c r="BQ181" s="74">
        <v>0.26556145621471039</v>
      </c>
      <c r="BR181" s="74">
        <v>0.25510318764626139</v>
      </c>
      <c r="BS181" s="74">
        <v>0.24688278506935613</v>
      </c>
      <c r="BT181" s="74">
        <v>0.23793989831292783</v>
      </c>
      <c r="BU181" s="74">
        <v>0.22666547216593724</v>
      </c>
      <c r="BV181" s="74">
        <v>0.2140352911304346</v>
      </c>
      <c r="BW181" s="74">
        <v>0.20478555407017196</v>
      </c>
      <c r="BX181" s="74">
        <v>0.19847054947856813</v>
      </c>
      <c r="BY181" s="74">
        <v>0.18871458507081307</v>
      </c>
      <c r="BZ181" s="74">
        <v>0.18305780266751964</v>
      </c>
      <c r="CA181" s="275">
        <v>0.17928585773352282</v>
      </c>
      <c r="CB181" s="275">
        <v>0.17599999999999999</v>
      </c>
      <c r="CC181" s="74">
        <v>0.16950594523859602</v>
      </c>
      <c r="CD181" s="74">
        <v>0.16587814673423926</v>
      </c>
      <c r="CE181" s="74">
        <v>0.16171531546222687</v>
      </c>
      <c r="CF181" s="74">
        <v>0.15970286856668156</v>
      </c>
      <c r="CG181" s="74">
        <v>0.15401364019818686</v>
      </c>
    </row>
    <row r="182" spans="1:85" ht="15" customHeight="1">
      <c r="A182" s="5" t="s">
        <v>561</v>
      </c>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22">
        <v>0.56766041304504122</v>
      </c>
      <c r="AQ182" s="74">
        <v>0.56122402805187421</v>
      </c>
      <c r="AR182" s="74">
        <v>0.55436654242422301</v>
      </c>
      <c r="AS182" s="74">
        <v>0.54184978008056073</v>
      </c>
      <c r="AT182" s="74">
        <v>0.533480518805589</v>
      </c>
      <c r="AU182" s="74">
        <v>0.52960471063384074</v>
      </c>
      <c r="AV182" s="74">
        <v>0.53358873123200568</v>
      </c>
      <c r="AW182" s="74">
        <v>0.52698968218140185</v>
      </c>
      <c r="AX182" s="74">
        <v>0.5171619237122691</v>
      </c>
      <c r="AY182" s="74">
        <v>0.5152063704872808</v>
      </c>
      <c r="AZ182" s="74">
        <v>0.51244999375513312</v>
      </c>
      <c r="BA182" s="74">
        <v>0.50666676766395169</v>
      </c>
      <c r="BB182" s="74">
        <v>0.49275787490909367</v>
      </c>
      <c r="BC182" s="74">
        <v>0.48161599728082888</v>
      </c>
      <c r="BD182" s="74">
        <v>0.47563306441594083</v>
      </c>
      <c r="BE182" s="74">
        <v>0.46701993956200161</v>
      </c>
      <c r="BF182" s="74">
        <v>0.45656707728759643</v>
      </c>
      <c r="BG182" s="74">
        <v>0.44681227643691535</v>
      </c>
      <c r="BH182" s="74">
        <v>0.4453935589215075</v>
      </c>
      <c r="BI182" s="74">
        <v>0.38180483387404496</v>
      </c>
      <c r="BJ182" s="74">
        <v>0.35129433668981186</v>
      </c>
      <c r="BK182" s="74">
        <v>0.32899773776207142</v>
      </c>
      <c r="BL182" s="74">
        <v>0.3316203360863445</v>
      </c>
      <c r="BM182" s="74">
        <v>0.31603738744485554</v>
      </c>
      <c r="BN182" s="74">
        <v>0.29672352508150174</v>
      </c>
      <c r="BO182" s="74">
        <v>0.28651486000857512</v>
      </c>
      <c r="BP182" s="74">
        <v>0.27935489329791807</v>
      </c>
      <c r="BQ182" s="74">
        <v>0.27202348888781719</v>
      </c>
      <c r="BR182" s="74">
        <v>0.26354775069754771</v>
      </c>
      <c r="BS182" s="74">
        <v>0.2580037216084401</v>
      </c>
      <c r="BT182" s="74">
        <v>0.25884757040793238</v>
      </c>
      <c r="BU182" s="74">
        <v>0.25367985996083214</v>
      </c>
      <c r="BV182" s="74">
        <v>0.24503901412217105</v>
      </c>
      <c r="BW182" s="74">
        <v>0.23864369487523462</v>
      </c>
      <c r="BX182" s="74">
        <v>0.23352585971201709</v>
      </c>
      <c r="BY182" s="74">
        <v>0.22735793856036551</v>
      </c>
      <c r="BZ182" s="74">
        <v>0.2207241446084022</v>
      </c>
      <c r="CA182" s="275">
        <v>0.21715899073847594</v>
      </c>
      <c r="CB182" s="275">
        <v>0.21</v>
      </c>
      <c r="CC182" s="74">
        <v>0.20303604809596906</v>
      </c>
      <c r="CD182" s="74">
        <v>0.19766556344696037</v>
      </c>
      <c r="CE182" s="74">
        <v>0.19218907979648564</v>
      </c>
      <c r="CF182" s="74">
        <v>0.18782143908506868</v>
      </c>
      <c r="CG182" s="74">
        <v>0.1819356161704514</v>
      </c>
    </row>
    <row r="183" spans="1:85" ht="15" customHeight="1">
      <c r="A183" s="5" t="s">
        <v>562</v>
      </c>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22">
        <v>0.88218767191470415</v>
      </c>
      <c r="AQ183" s="74">
        <v>0.87414482257417803</v>
      </c>
      <c r="AR183" s="74">
        <v>0.87209439841999137</v>
      </c>
      <c r="AS183" s="74">
        <v>0.85830621303965438</v>
      </c>
      <c r="AT183" s="74">
        <v>0.85123117605140253</v>
      </c>
      <c r="AU183" s="74">
        <v>0.84671484144965292</v>
      </c>
      <c r="AV183" s="74">
        <v>0.8498098013480746</v>
      </c>
      <c r="AW183" s="74">
        <v>0.84916470306433378</v>
      </c>
      <c r="AX183" s="74">
        <v>0.84724107929576453</v>
      </c>
      <c r="AY183" s="74">
        <v>0.84663500769179323</v>
      </c>
      <c r="AZ183" s="74">
        <v>0.84877242376887208</v>
      </c>
      <c r="BA183" s="74">
        <v>0.84510517612970271</v>
      </c>
      <c r="BB183" s="74">
        <v>0.84202570688836342</v>
      </c>
      <c r="BC183" s="74">
        <v>0.84101353869084583</v>
      </c>
      <c r="BD183" s="74">
        <v>0.84352427141617181</v>
      </c>
      <c r="BE183" s="74">
        <v>0.83558128402153686</v>
      </c>
      <c r="BF183" s="74">
        <v>0.83623988442127661</v>
      </c>
      <c r="BG183" s="74">
        <v>0.83494109985809539</v>
      </c>
      <c r="BH183" s="74">
        <v>0.83575938142867279</v>
      </c>
      <c r="BI183" s="74">
        <v>0.83049719669272193</v>
      </c>
      <c r="BJ183" s="74">
        <v>0.82754583239202939</v>
      </c>
      <c r="BK183" s="74">
        <v>0.82435615017532504</v>
      </c>
      <c r="BL183" s="74">
        <v>0.82390014285813518</v>
      </c>
      <c r="BM183" s="74">
        <v>0.82221535238789545</v>
      </c>
      <c r="BN183" s="74">
        <v>0.81916974216938632</v>
      </c>
      <c r="BO183" s="74">
        <v>0.81680636288749997</v>
      </c>
      <c r="BP183" s="74">
        <v>0.80603305824707949</v>
      </c>
      <c r="BQ183" s="74">
        <v>0.80169274840786953</v>
      </c>
      <c r="BR183" s="74">
        <v>0.79643144851925729</v>
      </c>
      <c r="BS183" s="74">
        <v>0.7952391385107781</v>
      </c>
      <c r="BT183" s="74">
        <v>0.79884030059113798</v>
      </c>
      <c r="BU183" s="74">
        <v>0.79119378806166052</v>
      </c>
      <c r="BV183" s="74">
        <v>0.78831453871187462</v>
      </c>
      <c r="BW183" s="74">
        <v>0.78696500028180127</v>
      </c>
      <c r="BX183" s="74">
        <v>0.78835940596878296</v>
      </c>
      <c r="BY183" s="74">
        <v>0.77722648168696606</v>
      </c>
      <c r="BZ183" s="74">
        <v>0.77571277856367615</v>
      </c>
      <c r="CA183" s="275">
        <v>0.77261618928696119</v>
      </c>
      <c r="CB183" s="275">
        <v>0.75900000000000001</v>
      </c>
      <c r="CC183" s="74">
        <v>0.74185777687777388</v>
      </c>
      <c r="CD183" s="74">
        <v>0.73707850608322345</v>
      </c>
      <c r="CE183" s="74">
        <v>0.72860943327179351</v>
      </c>
      <c r="CF183" s="74">
        <v>0.71955641420700667</v>
      </c>
      <c r="CG183" s="74">
        <v>0.70100157587769885</v>
      </c>
    </row>
    <row r="184" spans="1:85" ht="15" customHeight="1">
      <c r="A184" s="5" t="s">
        <v>563</v>
      </c>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22">
        <v>0.98991027933649878</v>
      </c>
      <c r="AQ184" s="74">
        <v>0.98958364027462653</v>
      </c>
      <c r="AR184" s="74">
        <v>0.98904050536368615</v>
      </c>
      <c r="AS184" s="74">
        <v>0.98847398684708876</v>
      </c>
      <c r="AT184" s="74">
        <v>0.98702574833955059</v>
      </c>
      <c r="AU184" s="74">
        <v>0.77738444041064425</v>
      </c>
      <c r="AV184" s="74">
        <v>0.7947576092059021</v>
      </c>
      <c r="AW184" s="74">
        <v>0.76796650058034022</v>
      </c>
      <c r="AX184" s="74">
        <v>0.69739048725260522</v>
      </c>
      <c r="AY184" s="74">
        <v>0.64301437954908569</v>
      </c>
      <c r="AZ184" s="74">
        <v>0.62137322852393428</v>
      </c>
      <c r="BA184" s="74">
        <v>0.60634726884345436</v>
      </c>
      <c r="BB184" s="74">
        <v>0.58571994790781945</v>
      </c>
      <c r="BC184" s="74">
        <v>0.60946957944749636</v>
      </c>
      <c r="BD184" s="74">
        <v>0.59308890894920685</v>
      </c>
      <c r="BE184" s="74">
        <v>0.55860948667966215</v>
      </c>
      <c r="BF184" s="74">
        <v>0.53106544337176109</v>
      </c>
      <c r="BG184" s="74">
        <v>0.5265321336494756</v>
      </c>
      <c r="BH184" s="74">
        <v>0.52635446783410855</v>
      </c>
      <c r="BI184" s="74">
        <v>0.52188380583666172</v>
      </c>
      <c r="BJ184" s="74">
        <v>0.4961113511511635</v>
      </c>
      <c r="BK184" s="74">
        <v>0.47990398011446211</v>
      </c>
      <c r="BL184" s="74">
        <v>0.44578069829419181</v>
      </c>
      <c r="BM184" s="74">
        <v>0.45059693268436035</v>
      </c>
      <c r="BN184" s="74">
        <v>0.45927614805781269</v>
      </c>
      <c r="BO184" s="74">
        <v>0.47016146301768813</v>
      </c>
      <c r="BP184" s="74">
        <v>0.49511257074876319</v>
      </c>
      <c r="BQ184" s="74">
        <v>0.52122665068424734</v>
      </c>
      <c r="BR184" s="74">
        <v>0.54600040006345829</v>
      </c>
      <c r="BS184" s="74">
        <v>0.56563607897937529</v>
      </c>
      <c r="BT184" s="74">
        <v>0.5758906105764926</v>
      </c>
      <c r="BU184" s="74">
        <v>0.56801494325706547</v>
      </c>
      <c r="BV184" s="74">
        <v>0.5665210683140196</v>
      </c>
      <c r="BW184" s="74">
        <v>0.57543517666669708</v>
      </c>
      <c r="BX184" s="74">
        <v>0.59101115522103864</v>
      </c>
      <c r="BY184" s="74">
        <v>0.60408460289728683</v>
      </c>
      <c r="BZ184" s="74">
        <v>0.60726512983478764</v>
      </c>
      <c r="CA184" s="275">
        <v>0.60965197616511702</v>
      </c>
      <c r="CB184" s="275">
        <v>0.61599999999999999</v>
      </c>
      <c r="CC184" s="74">
        <v>0.62454416642868127</v>
      </c>
      <c r="CD184" s="74">
        <v>0.62991122215438899</v>
      </c>
      <c r="CE184" s="74">
        <v>0.61795108671885246</v>
      </c>
      <c r="CF184" s="74">
        <v>0.62422898546198413</v>
      </c>
      <c r="CG184" s="74">
        <v>0.6213659736310948</v>
      </c>
    </row>
    <row r="185" spans="1:85" ht="15" customHeight="1">
      <c r="A185" s="5" t="s">
        <v>552</v>
      </c>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22">
        <v>0.51648348160441093</v>
      </c>
      <c r="AQ185" s="74">
        <v>0.53948286491654884</v>
      </c>
      <c r="AR185" s="74">
        <v>0.55241082087473603</v>
      </c>
      <c r="AS185" s="74">
        <v>0.56441233006104752</v>
      </c>
      <c r="AT185" s="74">
        <v>0.57536901771930227</v>
      </c>
      <c r="AU185" s="74">
        <v>0.58617138461241525</v>
      </c>
      <c r="AV185" s="74">
        <v>0.59716488104322007</v>
      </c>
      <c r="AW185" s="74">
        <v>0.60706554917854172</v>
      </c>
      <c r="AX185" s="74">
        <v>0.62107183186570203</v>
      </c>
      <c r="AY185" s="74">
        <v>0.62765361072008607</v>
      </c>
      <c r="AZ185" s="74">
        <v>0.63270230561563545</v>
      </c>
      <c r="BA185" s="74">
        <v>0.64026569521888155</v>
      </c>
      <c r="BB185" s="74">
        <v>0.64984047703903502</v>
      </c>
      <c r="BC185" s="74">
        <v>0.65564714841203386</v>
      </c>
      <c r="BD185" s="74">
        <v>0.65869928955361079</v>
      </c>
      <c r="BE185" s="74">
        <v>0.66864840814550552</v>
      </c>
      <c r="BF185" s="74">
        <v>0.67416150477432835</v>
      </c>
      <c r="BG185" s="74">
        <v>0.67893076384739026</v>
      </c>
      <c r="BH185" s="74">
        <v>0.68048683097929907</v>
      </c>
      <c r="BI185" s="74">
        <v>0.68949189270202682</v>
      </c>
      <c r="BJ185" s="74">
        <v>0.69294284643197224</v>
      </c>
      <c r="BK185" s="74">
        <v>0.71192638636259975</v>
      </c>
      <c r="BL185" s="74">
        <v>0.70981029826645559</v>
      </c>
      <c r="BM185" s="74">
        <v>0.70996895166995366</v>
      </c>
      <c r="BN185" s="74">
        <v>0.7149435314346263</v>
      </c>
      <c r="BO185" s="74">
        <v>0.72011652527257097</v>
      </c>
      <c r="BP185" s="74">
        <v>0.72257928673503935</v>
      </c>
      <c r="BQ185" s="74">
        <v>0.72770980514564321</v>
      </c>
      <c r="BR185" s="74">
        <v>0.74251765997562802</v>
      </c>
      <c r="BS185" s="74">
        <v>0.74290490859274616</v>
      </c>
      <c r="BT185" s="74">
        <v>0.74340423669319278</v>
      </c>
      <c r="BU185" s="74">
        <v>0.75465915754080792</v>
      </c>
      <c r="BV185" s="74">
        <v>0.75838988082651193</v>
      </c>
      <c r="BW185" s="74">
        <v>0.75756795709781533</v>
      </c>
      <c r="BX185" s="74">
        <v>0.7565163361673265</v>
      </c>
      <c r="BY185" s="74">
        <v>0.76490491010988881</v>
      </c>
      <c r="BZ185" s="74">
        <v>0.76492271503928311</v>
      </c>
      <c r="CA185" s="275">
        <v>0.76403434696454098</v>
      </c>
      <c r="CB185" s="275">
        <v>0.76</v>
      </c>
      <c r="CC185" s="74">
        <v>0.75919932390664091</v>
      </c>
      <c r="CD185" s="74">
        <v>0.76106882294311573</v>
      </c>
      <c r="CE185" s="74">
        <v>0.76118623175149724</v>
      </c>
      <c r="CF185" s="74">
        <v>0.76101476056976802</v>
      </c>
      <c r="CG185" s="74">
        <v>0.76710081967185095</v>
      </c>
    </row>
    <row r="186" spans="1:85" ht="15" customHeight="1">
      <c r="A186" s="5" t="s">
        <v>550</v>
      </c>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22">
        <v>0.56491898023645848</v>
      </c>
      <c r="AQ186" s="74">
        <v>0.56745537383200617</v>
      </c>
      <c r="AR186" s="74">
        <v>0.56009546787039199</v>
      </c>
      <c r="AS186" s="74">
        <v>0.56613294384317614</v>
      </c>
      <c r="AT186" s="74">
        <v>0.56792070429711272</v>
      </c>
      <c r="AU186" s="74">
        <v>0.57054461979465065</v>
      </c>
      <c r="AV186" s="74">
        <v>0.56828859909270713</v>
      </c>
      <c r="AW186" s="74">
        <v>0.57558032300580608</v>
      </c>
      <c r="AX186" s="74">
        <v>0.58131872784447158</v>
      </c>
      <c r="AY186" s="74">
        <v>0.56811209927651674</v>
      </c>
      <c r="AZ186" s="74">
        <v>0.57047064444900741</v>
      </c>
      <c r="BA186" s="74">
        <v>0.5786844986901436</v>
      </c>
      <c r="BB186" s="74">
        <v>0.58949982269985879</v>
      </c>
      <c r="BC186" s="74">
        <v>0.59554026501187574</v>
      </c>
      <c r="BD186" s="74">
        <v>0.59723490545460034</v>
      </c>
      <c r="BE186" s="74">
        <v>0.60263024904455498</v>
      </c>
      <c r="BF186" s="74">
        <v>0.61268622424896213</v>
      </c>
      <c r="BG186" s="74">
        <v>0.61679518287118773</v>
      </c>
      <c r="BH186" s="74">
        <v>0.61707313424862442</v>
      </c>
      <c r="BI186" s="74">
        <v>0.63196301330665516</v>
      </c>
      <c r="BJ186" s="74">
        <v>0.65375812075548057</v>
      </c>
      <c r="BK186" s="74">
        <v>0.66821308590625494</v>
      </c>
      <c r="BL186" s="74">
        <v>0.67672043907546553</v>
      </c>
      <c r="BM186" s="74">
        <v>0.68299526451564607</v>
      </c>
      <c r="BN186" s="74">
        <v>0.69102033314778066</v>
      </c>
      <c r="BO186" s="74">
        <v>0.7073705025791106</v>
      </c>
      <c r="BP186" s="74">
        <v>0.72097838903763534</v>
      </c>
      <c r="BQ186" s="74">
        <v>0.73443854378528961</v>
      </c>
      <c r="BR186" s="74">
        <v>0.74489681235373861</v>
      </c>
      <c r="BS186" s="74">
        <v>0.75311721493064387</v>
      </c>
      <c r="BT186" s="74">
        <v>0.76206010168707217</v>
      </c>
      <c r="BU186" s="74">
        <v>0.77333452783406276</v>
      </c>
      <c r="BV186" s="74">
        <v>0.78596470886956538</v>
      </c>
      <c r="BW186" s="74">
        <v>0.79521444592982804</v>
      </c>
      <c r="BX186" s="74">
        <v>0.80152945052143187</v>
      </c>
      <c r="BY186" s="74">
        <v>0.81128541492918693</v>
      </c>
      <c r="BZ186" s="74">
        <v>0.81694219733248041</v>
      </c>
      <c r="CA186" s="275">
        <v>0.82071414226647721</v>
      </c>
      <c r="CB186" s="275">
        <v>0.82399999999999995</v>
      </c>
      <c r="CC186" s="74">
        <v>0.83049405476140392</v>
      </c>
      <c r="CD186" s="74">
        <v>0.83412185326576072</v>
      </c>
      <c r="CE186" s="74">
        <v>0.83828468453777316</v>
      </c>
      <c r="CF186" s="74">
        <v>0.84029713143331841</v>
      </c>
      <c r="CG186" s="74">
        <v>0.84598635980181314</v>
      </c>
    </row>
    <row r="187" spans="1:85" ht="15" customHeight="1">
      <c r="A187" s="5" t="s">
        <v>546</v>
      </c>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22">
        <v>0.43233958695495878</v>
      </c>
      <c r="AQ187" s="74">
        <v>0.43877597194812579</v>
      </c>
      <c r="AR187" s="74">
        <v>0.44563345757577699</v>
      </c>
      <c r="AS187" s="74">
        <v>0.45815021991943927</v>
      </c>
      <c r="AT187" s="74">
        <v>0.466519481194411</v>
      </c>
      <c r="AU187" s="74">
        <v>0.47039528936615926</v>
      </c>
      <c r="AV187" s="74">
        <v>0.46641126876799432</v>
      </c>
      <c r="AW187" s="74">
        <v>0.47301031781859815</v>
      </c>
      <c r="AX187" s="74">
        <v>0.4828380762877309</v>
      </c>
      <c r="AY187" s="74">
        <v>0.4847936295127192</v>
      </c>
      <c r="AZ187" s="74">
        <v>0.48755000624486688</v>
      </c>
      <c r="BA187" s="74">
        <v>0.49333323233604831</v>
      </c>
      <c r="BB187" s="74">
        <v>0.50724212509090627</v>
      </c>
      <c r="BC187" s="74">
        <v>0.51838400271917107</v>
      </c>
      <c r="BD187" s="74">
        <v>0.52436693558405922</v>
      </c>
      <c r="BE187" s="74">
        <v>0.53298006043799839</v>
      </c>
      <c r="BF187" s="74">
        <v>0.54343292271240351</v>
      </c>
      <c r="BG187" s="74">
        <v>0.55318772356308465</v>
      </c>
      <c r="BH187" s="74">
        <v>0.55460644107849255</v>
      </c>
      <c r="BI187" s="74">
        <v>0.61819516612595504</v>
      </c>
      <c r="BJ187" s="74">
        <v>0.6487056633101882</v>
      </c>
      <c r="BK187" s="74">
        <v>0.67100226223792858</v>
      </c>
      <c r="BL187" s="74">
        <v>0.66837966391365544</v>
      </c>
      <c r="BM187" s="74">
        <v>0.68396261255514446</v>
      </c>
      <c r="BN187" s="74">
        <v>0.70327647491849832</v>
      </c>
      <c r="BO187" s="74">
        <v>0.71348513999142482</v>
      </c>
      <c r="BP187" s="74">
        <v>0.72064510670208193</v>
      </c>
      <c r="BQ187" s="74">
        <v>0.72797651111218276</v>
      </c>
      <c r="BR187" s="74">
        <v>0.73645224930245234</v>
      </c>
      <c r="BS187" s="74">
        <v>0.7419962783915599</v>
      </c>
      <c r="BT187" s="74">
        <v>0.74115242959206762</v>
      </c>
      <c r="BU187" s="74">
        <v>0.74632014003916791</v>
      </c>
      <c r="BV187" s="74">
        <v>0.75496098587782901</v>
      </c>
      <c r="BW187" s="74">
        <v>0.76135630512476538</v>
      </c>
      <c r="BX187" s="74">
        <v>0.76647414028798289</v>
      </c>
      <c r="BY187" s="74">
        <v>0.77264206143963454</v>
      </c>
      <c r="BZ187" s="74">
        <v>0.77927585539159783</v>
      </c>
      <c r="CA187" s="275">
        <v>0.78284100926152411</v>
      </c>
      <c r="CB187" s="275">
        <v>0.79</v>
      </c>
      <c r="CC187" s="74">
        <v>0.79696395190403091</v>
      </c>
      <c r="CD187" s="74">
        <v>0.8023344365530396</v>
      </c>
      <c r="CE187" s="74">
        <v>0.80781092020351442</v>
      </c>
      <c r="CF187" s="74">
        <v>0.81217856091493135</v>
      </c>
      <c r="CG187" s="74">
        <v>0.8180643838295486</v>
      </c>
    </row>
    <row r="188" spans="1:85" ht="15" customHeight="1">
      <c r="A188" s="5" t="s">
        <v>564</v>
      </c>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22">
        <v>0.11781232808529585</v>
      </c>
      <c r="AQ188" s="74">
        <v>0.12585517742582197</v>
      </c>
      <c r="AR188" s="74">
        <v>0.12790560158000863</v>
      </c>
      <c r="AS188" s="74">
        <v>0.14169378696034562</v>
      </c>
      <c r="AT188" s="74">
        <v>0.14876882394859747</v>
      </c>
      <c r="AU188" s="74">
        <v>0.15328515855034708</v>
      </c>
      <c r="AV188" s="74">
        <v>0.1501901986519254</v>
      </c>
      <c r="AW188" s="74">
        <v>0.15083529693566622</v>
      </c>
      <c r="AX188" s="74">
        <v>0.15275892070423547</v>
      </c>
      <c r="AY188" s="74">
        <v>0.15336499230820677</v>
      </c>
      <c r="AZ188" s="74">
        <v>0.15122757623112792</v>
      </c>
      <c r="BA188" s="74">
        <v>0.15489482387029729</v>
      </c>
      <c r="BB188" s="74">
        <v>0.15797429311163658</v>
      </c>
      <c r="BC188" s="74">
        <v>0.15898646130915417</v>
      </c>
      <c r="BD188" s="74">
        <v>0.15647572858382819</v>
      </c>
      <c r="BE188" s="74">
        <v>0.16441871597846314</v>
      </c>
      <c r="BF188" s="74">
        <v>0.16376011557872339</v>
      </c>
      <c r="BG188" s="74">
        <v>0.16505890014190461</v>
      </c>
      <c r="BH188" s="74">
        <v>0.16424061857132721</v>
      </c>
      <c r="BI188" s="74">
        <v>0.16950280330727807</v>
      </c>
      <c r="BJ188" s="74">
        <v>0.17245416760797061</v>
      </c>
      <c r="BK188" s="74">
        <v>0.17564384982467496</v>
      </c>
      <c r="BL188" s="74">
        <v>0.17609985714186482</v>
      </c>
      <c r="BM188" s="74">
        <v>0.17778464761210455</v>
      </c>
      <c r="BN188" s="74">
        <v>0.18083025783061368</v>
      </c>
      <c r="BO188" s="74">
        <v>0.18319363711250003</v>
      </c>
      <c r="BP188" s="74">
        <v>0.19396694175292051</v>
      </c>
      <c r="BQ188" s="74">
        <v>0.19830725159213047</v>
      </c>
      <c r="BR188" s="74">
        <v>0.20356855148074271</v>
      </c>
      <c r="BS188" s="74">
        <v>0.2047608614892219</v>
      </c>
      <c r="BT188" s="74">
        <v>0.20115969940886202</v>
      </c>
      <c r="BU188" s="74">
        <v>0.20880621193833948</v>
      </c>
      <c r="BV188" s="74">
        <v>0.21168546128812538</v>
      </c>
      <c r="BW188" s="74">
        <v>0.21303499971819873</v>
      </c>
      <c r="BX188" s="74">
        <v>0.21164059403121704</v>
      </c>
      <c r="BY188" s="74">
        <v>0.22277351831303394</v>
      </c>
      <c r="BZ188" s="74">
        <v>0.22428722143632385</v>
      </c>
      <c r="CA188" s="275">
        <v>0.22738381071303881</v>
      </c>
      <c r="CB188" s="275">
        <v>0.24099999999999999</v>
      </c>
      <c r="CC188" s="74">
        <v>0.25814222312222618</v>
      </c>
      <c r="CD188" s="74">
        <v>0.26292149391677655</v>
      </c>
      <c r="CE188" s="74">
        <v>0.27139056672820649</v>
      </c>
      <c r="CF188" s="74">
        <v>0.28044358579299328</v>
      </c>
      <c r="CG188" s="74">
        <v>0.2989984241223011</v>
      </c>
    </row>
    <row r="189" spans="1:85" ht="15" customHeight="1">
      <c r="A189" s="5" t="s">
        <v>565</v>
      </c>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22">
        <v>1.0089720663501223E-2</v>
      </c>
      <c r="AQ189" s="74">
        <v>1.041635972537347E-2</v>
      </c>
      <c r="AR189" s="74">
        <v>1.0959494636313849E-2</v>
      </c>
      <c r="AS189" s="74">
        <v>1.1526013152911241E-2</v>
      </c>
      <c r="AT189" s="74">
        <v>1.297425166044941E-2</v>
      </c>
      <c r="AU189" s="74">
        <v>0.22261555958935575</v>
      </c>
      <c r="AV189" s="74">
        <v>0.2052423907940979</v>
      </c>
      <c r="AW189" s="74">
        <v>0.23203349941965978</v>
      </c>
      <c r="AX189" s="74">
        <v>0.30260951274739478</v>
      </c>
      <c r="AY189" s="74">
        <v>0.35698562045091431</v>
      </c>
      <c r="AZ189" s="74">
        <v>0.37862677147606572</v>
      </c>
      <c r="BA189" s="74">
        <v>0.39365273115654564</v>
      </c>
      <c r="BB189" s="74">
        <v>0.41428005209218055</v>
      </c>
      <c r="BC189" s="74">
        <v>0.39053042055250364</v>
      </c>
      <c r="BD189" s="74">
        <v>0.40691109105079315</v>
      </c>
      <c r="BE189" s="74">
        <v>0.44139051332033785</v>
      </c>
      <c r="BF189" s="74">
        <v>0.46893455662823891</v>
      </c>
      <c r="BG189" s="74">
        <v>0.4734678663505244</v>
      </c>
      <c r="BH189" s="74">
        <v>0.47364553216589145</v>
      </c>
      <c r="BI189" s="74">
        <v>0.47811619416333828</v>
      </c>
      <c r="BJ189" s="74">
        <v>0.50388864884883655</v>
      </c>
      <c r="BK189" s="74">
        <v>0.52009601988553789</v>
      </c>
      <c r="BL189" s="74">
        <v>0.55421930170580813</v>
      </c>
      <c r="BM189" s="74">
        <v>0.54940306731563959</v>
      </c>
      <c r="BN189" s="74">
        <v>0.54072385194218731</v>
      </c>
      <c r="BO189" s="74">
        <v>0.52983853698231187</v>
      </c>
      <c r="BP189" s="74">
        <v>0.50488742925123686</v>
      </c>
      <c r="BQ189" s="74">
        <v>0.47877334931575266</v>
      </c>
      <c r="BR189" s="74">
        <v>0.45399959993654171</v>
      </c>
      <c r="BS189" s="74">
        <v>0.43436392102062471</v>
      </c>
      <c r="BT189" s="74">
        <v>0.4241093894235074</v>
      </c>
      <c r="BU189" s="74">
        <v>0.43198505674293453</v>
      </c>
      <c r="BV189" s="74">
        <v>0.4334789316859804</v>
      </c>
      <c r="BW189" s="74">
        <v>0.42456482333330292</v>
      </c>
      <c r="BX189" s="74">
        <v>0.40898884477896136</v>
      </c>
      <c r="BY189" s="74">
        <v>0.39591539710271317</v>
      </c>
      <c r="BZ189" s="74">
        <v>0.39273487016521236</v>
      </c>
      <c r="CA189" s="275">
        <v>0.39034802383488298</v>
      </c>
      <c r="CB189" s="275">
        <v>0.38400000000000001</v>
      </c>
      <c r="CC189" s="74">
        <v>0.37545583357131873</v>
      </c>
      <c r="CD189" s="74">
        <v>0.37008877784561101</v>
      </c>
      <c r="CE189" s="74">
        <v>0.38204891328114748</v>
      </c>
      <c r="CF189" s="74">
        <v>0.37577101453801592</v>
      </c>
      <c r="CG189" s="74">
        <v>0.37863402636890525</v>
      </c>
    </row>
    <row r="190" spans="1:85" ht="15" customHeight="1">
      <c r="BG190" s="30"/>
    </row>
    <row r="191" spans="1:85" ht="15" customHeight="1">
      <c r="A191" s="193" t="s">
        <v>566</v>
      </c>
      <c r="B191" s="194" t="s">
        <v>355</v>
      </c>
      <c r="C191" s="194" t="s">
        <v>356</v>
      </c>
      <c r="D191" s="194" t="s">
        <v>357</v>
      </c>
      <c r="E191" s="194" t="s">
        <v>358</v>
      </c>
      <c r="F191" s="194" t="s">
        <v>359</v>
      </c>
      <c r="G191" s="194" t="s">
        <v>360</v>
      </c>
      <c r="H191" s="194" t="s">
        <v>361</v>
      </c>
      <c r="I191" s="194" t="s">
        <v>362</v>
      </c>
      <c r="J191" s="194" t="s">
        <v>363</v>
      </c>
      <c r="K191" s="194" t="s">
        <v>364</v>
      </c>
      <c r="L191" s="194" t="s">
        <v>365</v>
      </c>
      <c r="M191" s="194" t="s">
        <v>366</v>
      </c>
      <c r="N191" s="194" t="s">
        <v>367</v>
      </c>
      <c r="O191" s="194" t="s">
        <v>368</v>
      </c>
      <c r="P191" s="194" t="s">
        <v>369</v>
      </c>
      <c r="Q191" s="194" t="s">
        <v>370</v>
      </c>
      <c r="R191" s="194" t="s">
        <v>371</v>
      </c>
      <c r="S191" s="194" t="s">
        <v>372</v>
      </c>
      <c r="T191" s="194" t="s">
        <v>373</v>
      </c>
      <c r="U191" s="194" t="s">
        <v>374</v>
      </c>
      <c r="V191" s="194" t="s">
        <v>375</v>
      </c>
      <c r="W191" s="194" t="s">
        <v>376</v>
      </c>
      <c r="X191" s="194" t="s">
        <v>377</v>
      </c>
      <c r="Y191" s="194" t="s">
        <v>378</v>
      </c>
      <c r="Z191" s="194" t="s">
        <v>269</v>
      </c>
      <c r="AA191" s="194" t="s">
        <v>270</v>
      </c>
      <c r="AB191" s="194" t="s">
        <v>271</v>
      </c>
      <c r="AC191" s="194" t="s">
        <v>272</v>
      </c>
      <c r="AD191" s="194" t="s">
        <v>273</v>
      </c>
      <c r="AE191" s="194" t="s">
        <v>274</v>
      </c>
      <c r="AF191" s="194" t="s">
        <v>275</v>
      </c>
      <c r="AG191" s="194" t="s">
        <v>276</v>
      </c>
      <c r="AH191" s="194" t="s">
        <v>277</v>
      </c>
      <c r="AI191" s="194" t="s">
        <v>278</v>
      </c>
      <c r="AJ191" s="194" t="s">
        <v>279</v>
      </c>
      <c r="AK191" s="194" t="s">
        <v>280</v>
      </c>
      <c r="AL191" s="194" t="s">
        <v>281</v>
      </c>
      <c r="AM191" s="194" t="s">
        <v>282</v>
      </c>
      <c r="AN191" s="194" t="s">
        <v>283</v>
      </c>
      <c r="AO191" s="194" t="s">
        <v>284</v>
      </c>
      <c r="AP191" s="194" t="s">
        <v>285</v>
      </c>
      <c r="AQ191" s="194" t="s">
        <v>286</v>
      </c>
      <c r="AR191" s="194" t="s">
        <v>287</v>
      </c>
      <c r="AS191" s="194" t="s">
        <v>288</v>
      </c>
      <c r="AT191" s="194" t="s">
        <v>289</v>
      </c>
      <c r="AU191" s="194" t="s">
        <v>290</v>
      </c>
      <c r="AV191" s="194" t="s">
        <v>291</v>
      </c>
      <c r="AW191" s="194" t="s">
        <v>292</v>
      </c>
      <c r="AX191" s="194" t="s">
        <v>293</v>
      </c>
      <c r="AY191" s="194" t="s">
        <v>294</v>
      </c>
      <c r="AZ191" s="195" t="s">
        <v>295</v>
      </c>
      <c r="BA191" s="195" t="s">
        <v>296</v>
      </c>
      <c r="BB191" s="195" t="s">
        <v>297</v>
      </c>
      <c r="BC191" s="195" t="s">
        <v>298</v>
      </c>
      <c r="BD191" s="195" t="s">
        <v>299</v>
      </c>
      <c r="BE191" s="195" t="s">
        <v>300</v>
      </c>
      <c r="BF191" s="195" t="s">
        <v>301</v>
      </c>
      <c r="BG191" s="195" t="s">
        <v>302</v>
      </c>
      <c r="BH191" s="195" t="s">
        <v>303</v>
      </c>
      <c r="BI191" s="195" t="s">
        <v>304</v>
      </c>
      <c r="BJ191" s="195" t="s">
        <v>305</v>
      </c>
      <c r="BK191" s="195" t="s">
        <v>306</v>
      </c>
      <c r="BL191" s="195" t="s">
        <v>307</v>
      </c>
      <c r="BM191" s="195" t="s">
        <v>308</v>
      </c>
      <c r="BN191" s="195" t="s">
        <v>309</v>
      </c>
      <c r="BO191" s="195" t="s">
        <v>310</v>
      </c>
      <c r="BP191" s="195" t="s">
        <v>311</v>
      </c>
      <c r="BQ191" s="195" t="s">
        <v>312</v>
      </c>
      <c r="BR191" s="195" t="s">
        <v>313</v>
      </c>
      <c r="BS191" s="195" t="s">
        <v>379</v>
      </c>
      <c r="BT191" s="195" t="s">
        <v>380</v>
      </c>
      <c r="BU191" s="195" t="s">
        <v>381</v>
      </c>
      <c r="BV191" s="195" t="s">
        <v>382</v>
      </c>
      <c r="BW191" s="195" t="s">
        <v>318</v>
      </c>
      <c r="BX191" s="195" t="s">
        <v>319</v>
      </c>
      <c r="BY191" s="195" t="s">
        <v>320</v>
      </c>
      <c r="BZ191" s="195" t="s">
        <v>321</v>
      </c>
      <c r="CA191" s="267" t="s">
        <v>322</v>
      </c>
      <c r="CB191" s="267" t="s">
        <v>323</v>
      </c>
      <c r="CC191" s="195" t="s">
        <v>324</v>
      </c>
      <c r="CD191" s="322" t="s">
        <v>325</v>
      </c>
      <c r="CE191" s="195" t="s">
        <v>326</v>
      </c>
      <c r="CF191" s="195" t="s">
        <v>327</v>
      </c>
      <c r="CG191" s="195" t="s">
        <v>328</v>
      </c>
    </row>
    <row r="192" spans="1:85" ht="15" customHeight="1">
      <c r="A192" s="155" t="s">
        <v>567</v>
      </c>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22"/>
      <c r="AQ192" s="22"/>
      <c r="AR192" s="22"/>
      <c r="AS192" s="22"/>
      <c r="AT192" s="22"/>
      <c r="AU192" s="22"/>
      <c r="AV192" s="74">
        <v>0.11642271777264201</v>
      </c>
      <c r="AW192" s="74">
        <v>0.10810702105474669</v>
      </c>
      <c r="AX192" s="74">
        <v>0.10329022355335031</v>
      </c>
      <c r="AY192" s="74">
        <v>9.954223016542553E-2</v>
      </c>
      <c r="AZ192" s="74">
        <v>0.104</v>
      </c>
      <c r="BA192" s="74">
        <v>0.10796512827258785</v>
      </c>
      <c r="BB192" s="74">
        <v>9.5985987683254143E-2</v>
      </c>
      <c r="BC192" s="74">
        <v>9.0133297170917254E-2</v>
      </c>
      <c r="BD192" s="74">
        <v>8.7204982006074266E-2</v>
      </c>
      <c r="BE192" s="74">
        <v>8.5004869200136376E-2</v>
      </c>
      <c r="BF192" s="74">
        <v>8.2500000000000004E-2</v>
      </c>
      <c r="BG192" s="74">
        <v>7.8828960758055677E-2</v>
      </c>
      <c r="BH192" s="74">
        <v>7.5549572264635559E-2</v>
      </c>
      <c r="BI192" s="74">
        <v>7.2670999999999999E-2</v>
      </c>
      <c r="BJ192" s="74">
        <v>8.5016150113381775E-2</v>
      </c>
      <c r="BK192" s="74">
        <v>8.4381335370990712E-2</v>
      </c>
      <c r="BL192" s="74">
        <v>9.5236570484673849E-2</v>
      </c>
      <c r="BM192" s="74">
        <v>0.10762791607126899</v>
      </c>
      <c r="BN192" s="74">
        <v>0.10889825982536004</v>
      </c>
      <c r="BO192" s="275">
        <v>0.1237461545072454</v>
      </c>
      <c r="BP192" s="74">
        <v>0.12811072588982472</v>
      </c>
      <c r="BQ192" s="74">
        <v>0.13931787432960124</v>
      </c>
      <c r="BR192" s="74">
        <v>0.18313399999999999</v>
      </c>
      <c r="BS192" s="74">
        <v>0.19217908111649296</v>
      </c>
      <c r="BT192" s="74">
        <v>0.20027877967284932</v>
      </c>
      <c r="BU192" s="74">
        <v>0.18131728561034038</v>
      </c>
      <c r="BV192" s="74">
        <v>0.22477953211945265</v>
      </c>
      <c r="BW192" s="74">
        <v>0.21380347911899053</v>
      </c>
      <c r="BX192" s="74">
        <v>0.2135166096332306</v>
      </c>
      <c r="BY192" s="74">
        <v>0.22030103085327127</v>
      </c>
      <c r="BZ192" s="74">
        <v>0.23438100000000001</v>
      </c>
      <c r="CA192" s="74">
        <v>0.23469999999999999</v>
      </c>
      <c r="CB192" s="74">
        <v>0.23402051653667236</v>
      </c>
      <c r="CC192" s="327">
        <v>0.23868284176920349</v>
      </c>
      <c r="CD192" s="327">
        <v>0.2479150681949544</v>
      </c>
      <c r="CE192" s="327">
        <v>0.24894593952014055</v>
      </c>
      <c r="CF192" s="327">
        <v>0.24553429499686738</v>
      </c>
      <c r="CG192" s="327">
        <v>0.24951842364960827</v>
      </c>
    </row>
    <row r="193" spans="1:85" ht="15" customHeight="1">
      <c r="A193" s="155" t="s">
        <v>568</v>
      </c>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71"/>
      <c r="AQ193" s="71"/>
      <c r="AR193" s="71"/>
      <c r="AS193" s="71"/>
      <c r="AT193" s="71"/>
      <c r="AU193" s="71"/>
      <c r="AV193" s="74">
        <v>0.48427741300233151</v>
      </c>
      <c r="AW193" s="74">
        <v>0.45779037846409504</v>
      </c>
      <c r="AX193" s="74">
        <v>0.44024834198385238</v>
      </c>
      <c r="AY193" s="74">
        <v>0.42722320533109004</v>
      </c>
      <c r="AZ193" s="74">
        <v>0.4168</v>
      </c>
      <c r="BA193" s="74">
        <v>0.40506227355185298</v>
      </c>
      <c r="BB193" s="74">
        <v>0.3995009375169743</v>
      </c>
      <c r="BC193" s="74">
        <v>0.39161217115824026</v>
      </c>
      <c r="BD193" s="74">
        <v>0.36640704292447296</v>
      </c>
      <c r="BE193" s="74">
        <v>0.35721942089786202</v>
      </c>
      <c r="BF193" s="74">
        <v>0.34410000000000002</v>
      </c>
      <c r="BG193" s="74">
        <v>0.34615968224076593</v>
      </c>
      <c r="BH193" s="74">
        <v>0.33889266069790619</v>
      </c>
      <c r="BI193" s="74">
        <v>0.333007</v>
      </c>
      <c r="BJ193" s="74">
        <v>0.31919709847131256</v>
      </c>
      <c r="BK193" s="74">
        <v>0.28156490425033504</v>
      </c>
      <c r="BL193" s="74">
        <v>0.28547020893005548</v>
      </c>
      <c r="BM193" s="74">
        <v>0.25734905846163153</v>
      </c>
      <c r="BN193" s="74">
        <v>0.2564123845833442</v>
      </c>
      <c r="BO193" s="275">
        <v>0.23237454485074283</v>
      </c>
      <c r="BP193" s="74">
        <v>0.18093760763573377</v>
      </c>
      <c r="BQ193" s="74">
        <v>0.1747511575011747</v>
      </c>
      <c r="BR193" s="74">
        <v>0.167879</v>
      </c>
      <c r="BS193" s="74">
        <v>0.1599327579588439</v>
      </c>
      <c r="BT193" s="74">
        <v>0.14857422485581182</v>
      </c>
      <c r="BU193" s="74">
        <v>0.15165447124504722</v>
      </c>
      <c r="BV193" s="74">
        <v>0.1128248615389507</v>
      </c>
      <c r="BW193" s="74">
        <v>9.8741484208153096E-2</v>
      </c>
      <c r="BX193" s="74">
        <v>9.606846949672801E-2</v>
      </c>
      <c r="BY193" s="74">
        <v>9.4473625190795538E-2</v>
      </c>
      <c r="BZ193" s="74">
        <v>0.122382</v>
      </c>
      <c r="CA193" s="74">
        <v>0.1232</v>
      </c>
      <c r="CB193" s="74">
        <v>4.8808682250739532E-2</v>
      </c>
      <c r="CC193" s="74">
        <v>4.5543907799817471E-2</v>
      </c>
      <c r="CD193" s="74">
        <v>3.2057224215519514E-2</v>
      </c>
      <c r="CE193" s="327">
        <v>2.9718592434776737E-2</v>
      </c>
      <c r="CF193" s="327">
        <v>2.5934390559432349E-2</v>
      </c>
      <c r="CG193" s="327">
        <v>2.0540556889451094E-2</v>
      </c>
    </row>
    <row r="194" spans="1:85" ht="15" customHeight="1">
      <c r="A194" s="155" t="s">
        <v>569</v>
      </c>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71"/>
      <c r="AQ194" s="71"/>
      <c r="AR194" s="71"/>
      <c r="AS194" s="71"/>
      <c r="AT194" s="71"/>
      <c r="AU194" s="71"/>
      <c r="AV194" s="74">
        <v>0.39929986922502647</v>
      </c>
      <c r="AW194" s="74">
        <v>0.43410260048115823</v>
      </c>
      <c r="AX194" s="74">
        <v>0.45646143446279736</v>
      </c>
      <c r="AY194" s="74">
        <v>0.47323456450348445</v>
      </c>
      <c r="AZ194" s="74">
        <v>0.47920000000000001</v>
      </c>
      <c r="BA194" s="74">
        <v>0.48697259817555916</v>
      </c>
      <c r="BB194" s="74">
        <v>0.50451307479977159</v>
      </c>
      <c r="BC194" s="74">
        <v>0.51825453167084246</v>
      </c>
      <c r="BD194" s="74">
        <v>0.5463879750694528</v>
      </c>
      <c r="BE194" s="74">
        <v>0.55777570990200154</v>
      </c>
      <c r="BF194" s="74">
        <v>0.57340000000000002</v>
      </c>
      <c r="BG194" s="74">
        <v>0.57501135700117834</v>
      </c>
      <c r="BH194" s="74">
        <v>0.58555776703745821</v>
      </c>
      <c r="BI194" s="74">
        <v>0.59432200000000002</v>
      </c>
      <c r="BJ194" s="74">
        <v>0.59578675141530568</v>
      </c>
      <c r="BK194" s="74">
        <v>0.63405376037867422</v>
      </c>
      <c r="BL194" s="74">
        <v>0.6192932205852707</v>
      </c>
      <c r="BM194" s="74">
        <v>0.63502302546709943</v>
      </c>
      <c r="BN194" s="74">
        <v>0.6346893555912958</v>
      </c>
      <c r="BO194" s="275">
        <v>0.64387930064201182</v>
      </c>
      <c r="BP194" s="74">
        <v>0.65197088842461015</v>
      </c>
      <c r="BQ194" s="74">
        <v>0.63629892796960319</v>
      </c>
      <c r="BR194" s="74">
        <v>0.57714600000000005</v>
      </c>
      <c r="BS194" s="74">
        <v>0.56217360820572393</v>
      </c>
      <c r="BT194" s="74">
        <v>0.55506049393575307</v>
      </c>
      <c r="BU194" s="74">
        <v>0.55230870782928621</v>
      </c>
      <c r="BV194" s="74">
        <v>0.53722798804387206</v>
      </c>
      <c r="BW194" s="74">
        <v>0.54887646162761727</v>
      </c>
      <c r="BX194" s="74">
        <v>0.54312441121981614</v>
      </c>
      <c r="BY194" s="74">
        <v>0.52525407642629585</v>
      </c>
      <c r="BZ194" s="74">
        <v>0.48192499999999999</v>
      </c>
      <c r="CA194" s="74">
        <v>0.47110000000000002</v>
      </c>
      <c r="CB194" s="74">
        <v>0.42625166920110569</v>
      </c>
      <c r="CC194" s="74">
        <v>0.42394623339657339</v>
      </c>
      <c r="CD194" s="74">
        <v>0.42937741618377384</v>
      </c>
      <c r="CE194" s="327">
        <v>0.42151170580215447</v>
      </c>
      <c r="CF194" s="327">
        <v>0.41404260957362471</v>
      </c>
      <c r="CG194" s="327">
        <v>0.37925772048266632</v>
      </c>
    </row>
    <row r="195" spans="1:85" ht="15" customHeight="1">
      <c r="A195" s="155" t="s">
        <v>570</v>
      </c>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22"/>
      <c r="AQ195" s="22"/>
      <c r="AR195" s="22"/>
      <c r="AS195" s="22"/>
      <c r="AT195" s="22"/>
      <c r="AU195" s="22"/>
      <c r="AV195" s="74"/>
      <c r="AW195" s="74"/>
      <c r="AX195" s="74"/>
      <c r="AY195" s="74"/>
      <c r="AZ195" s="74"/>
      <c r="BA195" s="74"/>
      <c r="BB195" s="74"/>
      <c r="BC195" s="74"/>
      <c r="BD195" s="74"/>
      <c r="BE195" s="74"/>
      <c r="BF195" s="74"/>
      <c r="BG195" s="74"/>
      <c r="BH195" s="74"/>
      <c r="BI195" s="74"/>
      <c r="BJ195" s="74"/>
      <c r="BK195" s="74"/>
      <c r="BL195" s="74"/>
      <c r="BM195" s="74"/>
      <c r="BN195" s="74"/>
      <c r="BO195" s="275"/>
      <c r="BP195" s="74">
        <v>3.8980778049831313E-2</v>
      </c>
      <c r="BQ195" s="74">
        <v>4.963204019962085E-2</v>
      </c>
      <c r="BR195" s="74">
        <v>7.1841000000000002E-2</v>
      </c>
      <c r="BS195" s="74">
        <v>8.5714552718939199E-2</v>
      </c>
      <c r="BT195" s="74">
        <v>9.608650153558583E-2</v>
      </c>
      <c r="BU195" s="74">
        <v>0.11471953531532617</v>
      </c>
      <c r="BV195" s="74">
        <v>0.12516761829772455</v>
      </c>
      <c r="BW195" s="74">
        <v>0.1385785750452391</v>
      </c>
      <c r="BX195" s="74">
        <v>0.14729050965022522</v>
      </c>
      <c r="BY195" s="74">
        <v>0.15997126752963733</v>
      </c>
      <c r="BZ195" s="74">
        <v>0.16131200000000001</v>
      </c>
      <c r="CA195" s="74">
        <v>0.17100000000000001</v>
      </c>
      <c r="CB195" s="74">
        <v>0.17974373450801986</v>
      </c>
      <c r="CC195" s="74">
        <v>0.19300780444099774</v>
      </c>
      <c r="CD195" s="74">
        <v>0.20187581955168377</v>
      </c>
      <c r="CE195" s="327">
        <v>0.20456883105594661</v>
      </c>
      <c r="CF195" s="327">
        <v>0.22438660499079596</v>
      </c>
      <c r="CG195" s="327">
        <v>0.26166253895719838</v>
      </c>
    </row>
    <row r="196" spans="1:85" ht="15" customHeight="1">
      <c r="A196" s="155" t="s">
        <v>571</v>
      </c>
      <c r="AP196" s="23"/>
      <c r="AQ196" s="23"/>
      <c r="AR196" s="23"/>
      <c r="AS196" s="23"/>
      <c r="AT196" s="23"/>
      <c r="AU196" s="23"/>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275"/>
      <c r="BZ196" s="415"/>
      <c r="CA196" s="275"/>
      <c r="CB196" s="22">
        <v>0.1111753975034626</v>
      </c>
      <c r="CC196" s="22">
        <v>9.8819212593407937E-2</v>
      </c>
      <c r="CD196" s="22">
        <v>8.8774471854068504E-2</v>
      </c>
      <c r="CE196" s="327">
        <v>9.5254931186981598E-2</v>
      </c>
      <c r="CF196" s="327">
        <v>9.0102099879279585E-2</v>
      </c>
      <c r="CG196" s="327">
        <v>8.9020760021075937E-2</v>
      </c>
    </row>
    <row r="197" spans="1:85" ht="15" customHeight="1">
      <c r="A197" s="401" t="s">
        <v>348</v>
      </c>
    </row>
    <row r="198" spans="1:85" ht="15" customHeight="1">
      <c r="A198" s="232" t="s">
        <v>349</v>
      </c>
    </row>
    <row r="199" spans="1:85" ht="15" customHeight="1">
      <c r="A199" s="232" t="s">
        <v>572</v>
      </c>
      <c r="BR199" s="413"/>
    </row>
    <row r="200" spans="1:85" ht="15" customHeight="1">
      <c r="A200" s="232" t="s">
        <v>573</v>
      </c>
      <c r="BI200" s="45"/>
    </row>
    <row r="201" spans="1:85" ht="15" customHeight="1">
      <c r="A201" s="232" t="s">
        <v>574</v>
      </c>
      <c r="BI201" s="45"/>
    </row>
    <row r="202" spans="1:85" ht="15" customHeight="1">
      <c r="A202" s="232" t="s">
        <v>575</v>
      </c>
      <c r="BI202" s="45"/>
    </row>
    <row r="203" spans="1:85" ht="15" customHeight="1">
      <c r="BI203" s="45"/>
    </row>
    <row r="225" spans="86:87" ht="15" customHeight="1">
      <c r="CH225" s="77"/>
      <c r="CI225" s="77"/>
    </row>
    <row r="226" spans="86:87" s="77" customFormat="1" ht="15" customHeight="1">
      <c r="CH226" s="1"/>
      <c r="CI226" s="1"/>
    </row>
  </sheetData>
  <sortState xmlns:xlrd2="http://schemas.microsoft.com/office/spreadsheetml/2017/richdata2" ref="A89:A96">
    <sortCondition ref="A89:A96"/>
  </sortState>
  <phoneticPr fontId="11" type="noConversion"/>
  <conditionalFormatting sqref="A78:A82">
    <cfRule type="cellIs" dxfId="709" priority="358" operator="equal">
      <formula>0</formula>
    </cfRule>
  </conditionalFormatting>
  <conditionalFormatting sqref="A88:A92">
    <cfRule type="cellIs" dxfId="708" priority="368" operator="equal">
      <formula>0</formula>
    </cfRule>
  </conditionalFormatting>
  <conditionalFormatting sqref="A98:A102">
    <cfRule type="cellIs" dxfId="707" priority="337" operator="equal">
      <formula>0</formula>
    </cfRule>
  </conditionalFormatting>
  <conditionalFormatting sqref="A108:A112">
    <cfRule type="cellIs" dxfId="706" priority="359" operator="equal">
      <formula>0</formula>
    </cfRule>
  </conditionalFormatting>
  <conditionalFormatting sqref="A118:A122">
    <cfRule type="cellIs" dxfId="705" priority="357" operator="equal">
      <formula>0</formula>
    </cfRule>
  </conditionalFormatting>
  <conditionalFormatting sqref="A127:A130">
    <cfRule type="cellIs" dxfId="704" priority="356" operator="equal">
      <formula>0</formula>
    </cfRule>
  </conditionalFormatting>
  <conditionalFormatting sqref="A21:CD21 B22:CG26">
    <cfRule type="cellIs" dxfId="703" priority="382" operator="equal">
      <formula>0</formula>
    </cfRule>
  </conditionalFormatting>
  <conditionalFormatting sqref="A28:CD28 B29:CG30">
    <cfRule type="cellIs" dxfId="702" priority="59" operator="equal">
      <formula>0</formula>
    </cfRule>
  </conditionalFormatting>
  <conditionalFormatting sqref="A33:CD33 B34:CG37">
    <cfRule type="cellIs" dxfId="701" priority="58" operator="equal">
      <formula>0</formula>
    </cfRule>
  </conditionalFormatting>
  <conditionalFormatting sqref="A41:CD41 A42:CF53 CG42:CG59 B54:CF59">
    <cfRule type="cellIs" dxfId="700" priority="57" operator="equal">
      <formula>0</formula>
    </cfRule>
  </conditionalFormatting>
  <conditionalFormatting sqref="A62:CD62 B63:CG65">
    <cfRule type="cellIs" dxfId="699" priority="56" operator="equal">
      <formula>0</formula>
    </cfRule>
  </conditionalFormatting>
  <conditionalFormatting sqref="A137:CD137 A138:CG146">
    <cfRule type="cellIs" dxfId="698" priority="49" operator="equal">
      <formula>0</formula>
    </cfRule>
  </conditionalFormatting>
  <conditionalFormatting sqref="A148:CD148 A149:CG157">
    <cfRule type="cellIs" dxfId="697" priority="48" operator="equal">
      <formula>0</formula>
    </cfRule>
  </conditionalFormatting>
  <conditionalFormatting sqref="A159:CD159 A160:CG164">
    <cfRule type="cellIs" dxfId="696" priority="47" operator="equal">
      <formula>0</formula>
    </cfRule>
  </conditionalFormatting>
  <conditionalFormatting sqref="A166:CD166 A167:CG169">
    <cfRule type="cellIs" dxfId="695" priority="46" operator="equal">
      <formula>0</formula>
    </cfRule>
  </conditionalFormatting>
  <conditionalFormatting sqref="A171:CD171 A172:CG177">
    <cfRule type="cellIs" dxfId="694" priority="45" operator="equal">
      <formula>0</formula>
    </cfRule>
  </conditionalFormatting>
  <conditionalFormatting sqref="A179:CD179 A180:CG189">
    <cfRule type="cellIs" dxfId="693" priority="44" operator="equal">
      <formula>0</formula>
    </cfRule>
  </conditionalFormatting>
  <conditionalFormatting sqref="A191:CD191 B192:CD195 CE192:CG196">
    <cfRule type="cellIs" dxfId="692" priority="43" operator="equal">
      <formula>0</formula>
    </cfRule>
  </conditionalFormatting>
  <conditionalFormatting sqref="A69:CG76">
    <cfRule type="cellIs" dxfId="691" priority="18" operator="equal">
      <formula>0</formula>
    </cfRule>
  </conditionalFormatting>
  <conditionalFormatting sqref="B118:CB118 B119:CG134">
    <cfRule type="cellIs" dxfId="690" priority="50" operator="equal">
      <formula>0</formula>
    </cfRule>
  </conditionalFormatting>
  <conditionalFormatting sqref="B68:CD68">
    <cfRule type="cellIs" dxfId="689" priority="55" operator="equal">
      <formula>0</formula>
    </cfRule>
  </conditionalFormatting>
  <conditionalFormatting sqref="B78:CD78 B79:CG86">
    <cfRule type="cellIs" dxfId="688" priority="54" operator="equal">
      <formula>0</formula>
    </cfRule>
  </conditionalFormatting>
  <conditionalFormatting sqref="B88:CD88 B89:CG96">
    <cfRule type="cellIs" dxfId="687" priority="53" operator="equal">
      <formula>0</formula>
    </cfRule>
  </conditionalFormatting>
  <conditionalFormatting sqref="B98:CD98 B99:CG106">
    <cfRule type="cellIs" dxfId="686" priority="52" operator="equal">
      <formula>0</formula>
    </cfRule>
  </conditionalFormatting>
  <conditionalFormatting sqref="B108:CD108 B109:CG116">
    <cfRule type="cellIs" dxfId="685" priority="51" operator="equal">
      <formula>0</formula>
    </cfRule>
  </conditionalFormatting>
  <conditionalFormatting sqref="B27:XFD27">
    <cfRule type="containsText" dxfId="684" priority="508" operator="containsText" text="CHECK">
      <formula>NOT(ISERROR(SEARCH("CHECK",B27)))</formula>
    </cfRule>
  </conditionalFormatting>
  <conditionalFormatting sqref="AP170:CG170">
    <cfRule type="containsText" dxfId="683" priority="20" stopIfTrue="1" operator="containsText" text="CHECK">
      <formula>NOT(ISERROR(SEARCH("CHECK",AP170)))</formula>
    </cfRule>
  </conditionalFormatting>
  <conditionalFormatting sqref="AP178:CG178">
    <cfRule type="containsText" dxfId="682" priority="23" stopIfTrue="1" operator="containsText" text="CHECK">
      <formula>NOT(ISERROR(SEARCH("CHECK",AP178)))</formula>
    </cfRule>
  </conditionalFormatting>
  <conditionalFormatting sqref="AV196:CA196">
    <cfRule type="cellIs" dxfId="681" priority="21" operator="equal">
      <formula>0</formula>
    </cfRule>
  </conditionalFormatting>
  <conditionalFormatting sqref="AV197:CG197">
    <cfRule type="containsText" dxfId="680" priority="22" stopIfTrue="1" operator="containsText" text="CHECK">
      <formula>NOT(ISERROR(SEARCH("CHECK",AV197)))</formula>
    </cfRule>
  </conditionalFormatting>
  <conditionalFormatting sqref="CB87:CG87">
    <cfRule type="containsText" dxfId="679" priority="289" operator="containsText" text="CHECK">
      <formula>NOT(ISERROR(SEARCH("CHECK",CB87)))</formula>
    </cfRule>
  </conditionalFormatting>
  <conditionalFormatting sqref="CB97:CG97">
    <cfRule type="containsText" dxfId="678" priority="288" operator="containsText" text="CHECK">
      <formula>NOT(ISERROR(SEARCH("CHECK",CB97)))</formula>
    </cfRule>
  </conditionalFormatting>
  <conditionalFormatting sqref="CB107:CG107">
    <cfRule type="containsText" dxfId="677" priority="287" operator="containsText" text="CHECK">
      <formula>NOT(ISERROR(SEARCH("CHECK",CB107)))</formula>
    </cfRule>
  </conditionalFormatting>
  <conditionalFormatting sqref="CB117:CG117">
    <cfRule type="containsText" dxfId="676" priority="286" operator="containsText" text="CHECK">
      <formula>NOT(ISERROR(SEARCH("CHECK",CB117)))</formula>
    </cfRule>
  </conditionalFormatting>
  <conditionalFormatting sqref="CB77:CH77">
    <cfRule type="containsText" dxfId="675" priority="290" stopIfTrue="1" operator="containsText" text="CHECK">
      <formula>NOT(ISERROR(SEARCH("CHECK",CB77)))</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1A69-14EC-42DF-B92C-A3822124297F}">
  <dimension ref="A1:CG339"/>
  <sheetViews>
    <sheetView showGridLines="0" topLeftCell="A299" zoomScaleNormal="100" workbookViewId="0">
      <pane xSplit="1" topLeftCell="CC1" activePane="topRight" state="frozen"/>
      <selection activeCell="BM59" sqref="BM59"/>
      <selection pane="topRight" activeCell="CL17" sqref="CL17"/>
    </sheetView>
  </sheetViews>
  <sheetFormatPr defaultRowHeight="13.5" customHeight="1" outlineLevelCol="2"/>
  <cols>
    <col min="1" max="1" width="59.81640625" customWidth="1"/>
    <col min="2" max="57" width="24.1796875" hidden="1" customWidth="1" outlineLevel="1"/>
    <col min="58" max="58" width="24.1796875" hidden="1" customWidth="1" outlineLevel="1" collapsed="1"/>
    <col min="59" max="72" width="24.1796875" hidden="1" customWidth="1" outlineLevel="1"/>
    <col min="73" max="73" width="24.1796875" customWidth="1" outlineLevel="2"/>
    <col min="74" max="74" width="24.1796875" customWidth="1"/>
    <col min="75" max="76" width="15.54296875" bestFit="1" customWidth="1"/>
    <col min="77" max="77" width="17.1796875" bestFit="1" customWidth="1"/>
    <col min="78" max="78" width="16.54296875" bestFit="1" customWidth="1"/>
    <col min="79" max="80" width="17.81640625" customWidth="1"/>
    <col min="81" max="85" width="16.81640625" customWidth="1"/>
  </cols>
  <sheetData>
    <row r="1" spans="1:85" s="15" customFormat="1" ht="13.5" customHeight="1">
      <c r="A1" s="198" t="s">
        <v>576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row>
    <row r="2" spans="1:85" s="15" customFormat="1" ht="13.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row>
    <row r="3" spans="1:85" s="202" customFormat="1" ht="13.5" customHeight="1">
      <c r="A3" s="198" t="s">
        <v>577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1"/>
      <c r="BZ3" s="201"/>
      <c r="CA3" s="201"/>
      <c r="CB3" s="201"/>
      <c r="CC3" s="201"/>
      <c r="CD3" s="201"/>
      <c r="CE3" s="201"/>
      <c r="CF3" s="201"/>
      <c r="CG3" s="201"/>
    </row>
    <row r="4" spans="1:85" s="15" customFormat="1" ht="13.5" customHeight="1">
      <c r="A4" s="193" t="s">
        <v>578</v>
      </c>
      <c r="B4" s="194" t="s">
        <v>355</v>
      </c>
      <c r="C4" s="194" t="s">
        <v>356</v>
      </c>
      <c r="D4" s="194" t="s">
        <v>357</v>
      </c>
      <c r="E4" s="194" t="s">
        <v>358</v>
      </c>
      <c r="F4" s="194" t="s">
        <v>359</v>
      </c>
      <c r="G4" s="194" t="s">
        <v>360</v>
      </c>
      <c r="H4" s="194" t="s">
        <v>361</v>
      </c>
      <c r="I4" s="194" t="s">
        <v>362</v>
      </c>
      <c r="J4" s="194" t="s">
        <v>363</v>
      </c>
      <c r="K4" s="194" t="s">
        <v>364</v>
      </c>
      <c r="L4" s="194" t="s">
        <v>365</v>
      </c>
      <c r="M4" s="194" t="s">
        <v>366</v>
      </c>
      <c r="N4" s="194" t="s">
        <v>367</v>
      </c>
      <c r="O4" s="194" t="s">
        <v>368</v>
      </c>
      <c r="P4" s="194" t="s">
        <v>369</v>
      </c>
      <c r="Q4" s="194" t="s">
        <v>370</v>
      </c>
      <c r="R4" s="194" t="s">
        <v>371</v>
      </c>
      <c r="S4" s="194" t="s">
        <v>372</v>
      </c>
      <c r="T4" s="194" t="s">
        <v>373</v>
      </c>
      <c r="U4" s="194" t="s">
        <v>374</v>
      </c>
      <c r="V4" s="194" t="s">
        <v>375</v>
      </c>
      <c r="W4" s="194" t="s">
        <v>376</v>
      </c>
      <c r="X4" s="194" t="s">
        <v>377</v>
      </c>
      <c r="Y4" s="194" t="s">
        <v>378</v>
      </c>
      <c r="Z4" s="194" t="s">
        <v>269</v>
      </c>
      <c r="AA4" s="194" t="s">
        <v>270</v>
      </c>
      <c r="AB4" s="194" t="s">
        <v>271</v>
      </c>
      <c r="AC4" s="194" t="s">
        <v>272</v>
      </c>
      <c r="AD4" s="194" t="s">
        <v>273</v>
      </c>
      <c r="AE4" s="194" t="s">
        <v>274</v>
      </c>
      <c r="AF4" s="194" t="s">
        <v>275</v>
      </c>
      <c r="AG4" s="194" t="s">
        <v>276</v>
      </c>
      <c r="AH4" s="194" t="s">
        <v>277</v>
      </c>
      <c r="AI4" s="194" t="s">
        <v>278</v>
      </c>
      <c r="AJ4" s="194" t="s">
        <v>279</v>
      </c>
      <c r="AK4" s="194" t="s">
        <v>280</v>
      </c>
      <c r="AL4" s="194" t="s">
        <v>281</v>
      </c>
      <c r="AM4" s="194" t="s">
        <v>282</v>
      </c>
      <c r="AN4" s="194" t="s">
        <v>283</v>
      </c>
      <c r="AO4" s="194" t="s">
        <v>284</v>
      </c>
      <c r="AP4" s="194" t="s">
        <v>285</v>
      </c>
      <c r="AQ4" s="194" t="s">
        <v>286</v>
      </c>
      <c r="AR4" s="194" t="s">
        <v>287</v>
      </c>
      <c r="AS4" s="194" t="s">
        <v>288</v>
      </c>
      <c r="AT4" s="194" t="s">
        <v>289</v>
      </c>
      <c r="AU4" s="194" t="s">
        <v>290</v>
      </c>
      <c r="AV4" s="194" t="s">
        <v>291</v>
      </c>
      <c r="AW4" s="194" t="s">
        <v>292</v>
      </c>
      <c r="AX4" s="194" t="s">
        <v>293</v>
      </c>
      <c r="AY4" s="194" t="s">
        <v>294</v>
      </c>
      <c r="AZ4" s="195" t="s">
        <v>295</v>
      </c>
      <c r="BA4" s="195" t="s">
        <v>296</v>
      </c>
      <c r="BB4" s="195" t="s">
        <v>297</v>
      </c>
      <c r="BC4" s="195" t="s">
        <v>298</v>
      </c>
      <c r="BD4" s="195" t="s">
        <v>299</v>
      </c>
      <c r="BE4" s="195" t="s">
        <v>300</v>
      </c>
      <c r="BF4" s="195" t="s">
        <v>301</v>
      </c>
      <c r="BG4" s="195" t="s">
        <v>302</v>
      </c>
      <c r="BH4" s="195" t="s">
        <v>303</v>
      </c>
      <c r="BI4" s="195" t="s">
        <v>304</v>
      </c>
      <c r="BJ4" s="195" t="s">
        <v>305</v>
      </c>
      <c r="BK4" s="195" t="s">
        <v>306</v>
      </c>
      <c r="BL4" s="195" t="s">
        <v>307</v>
      </c>
      <c r="BM4" s="195" t="s">
        <v>308</v>
      </c>
      <c r="BN4" s="195" t="s">
        <v>309</v>
      </c>
      <c r="BO4" s="195" t="s">
        <v>310</v>
      </c>
      <c r="BP4" s="195" t="s">
        <v>311</v>
      </c>
      <c r="BQ4" s="195" t="s">
        <v>312</v>
      </c>
      <c r="BR4" s="195" t="s">
        <v>313</v>
      </c>
      <c r="BS4" s="195" t="s">
        <v>379</v>
      </c>
      <c r="BT4" s="195" t="s">
        <v>380</v>
      </c>
      <c r="BU4" s="195" t="s">
        <v>381</v>
      </c>
      <c r="BV4" s="195" t="s">
        <v>579</v>
      </c>
      <c r="BW4" s="195" t="s">
        <v>318</v>
      </c>
      <c r="BX4" s="195" t="s">
        <v>319</v>
      </c>
      <c r="BY4" s="195" t="s">
        <v>320</v>
      </c>
      <c r="BZ4" s="195" t="s">
        <v>321</v>
      </c>
      <c r="CA4" s="195" t="s">
        <v>322</v>
      </c>
      <c r="CB4" s="195" t="s">
        <v>323</v>
      </c>
      <c r="CC4" s="195" t="s">
        <v>324</v>
      </c>
      <c r="CD4" s="195" t="s">
        <v>325</v>
      </c>
      <c r="CE4" s="195" t="s">
        <v>326</v>
      </c>
      <c r="CF4" s="195" t="s">
        <v>327</v>
      </c>
      <c r="CG4" s="195" t="s">
        <v>328</v>
      </c>
    </row>
    <row r="5" spans="1:85" s="1" customFormat="1" ht="13.5" customHeight="1">
      <c r="A5" s="155" t="s">
        <v>580</v>
      </c>
      <c r="B5" s="4">
        <v>666263</v>
      </c>
      <c r="C5" s="4">
        <v>642804</v>
      </c>
      <c r="D5" s="4">
        <v>633800</v>
      </c>
      <c r="E5" s="4">
        <v>603256</v>
      </c>
      <c r="F5" s="4">
        <v>602864</v>
      </c>
      <c r="G5" s="4">
        <v>583747</v>
      </c>
      <c r="H5" s="4">
        <v>561680</v>
      </c>
      <c r="I5" s="4">
        <v>518710</v>
      </c>
      <c r="J5" s="4">
        <v>443837</v>
      </c>
      <c r="K5" s="4">
        <v>402268</v>
      </c>
      <c r="L5" s="4">
        <v>382728</v>
      </c>
      <c r="M5" s="4">
        <v>326833</v>
      </c>
      <c r="N5" s="4">
        <v>289756</v>
      </c>
      <c r="O5" s="4">
        <v>289262</v>
      </c>
      <c r="P5" s="4">
        <v>261578</v>
      </c>
      <c r="Q5" s="4">
        <v>237475</v>
      </c>
      <c r="R5" s="4">
        <v>200433</v>
      </c>
      <c r="S5" s="4">
        <v>177700</v>
      </c>
      <c r="T5" s="4">
        <v>156195</v>
      </c>
      <c r="U5" s="4">
        <v>127689</v>
      </c>
      <c r="V5" s="4">
        <v>105098</v>
      </c>
      <c r="W5" s="4">
        <v>77243</v>
      </c>
      <c r="X5" s="4">
        <v>61564</v>
      </c>
      <c r="Y5" s="4">
        <v>54617</v>
      </c>
      <c r="Z5" s="4">
        <v>40604</v>
      </c>
      <c r="AA5" s="4">
        <v>34109</v>
      </c>
      <c r="AB5" s="4">
        <v>28261</v>
      </c>
      <c r="AC5" s="4">
        <v>24329</v>
      </c>
      <c r="AD5" s="4">
        <v>20654</v>
      </c>
      <c r="AE5" s="4">
        <v>16286</v>
      </c>
      <c r="AF5" s="4">
        <v>12334</v>
      </c>
      <c r="AG5" s="4">
        <v>11437</v>
      </c>
      <c r="AH5" s="4">
        <v>10419</v>
      </c>
      <c r="AI5" s="4">
        <v>9610</v>
      </c>
      <c r="AJ5" s="4">
        <v>9304</v>
      </c>
      <c r="AK5" s="4">
        <v>8567</v>
      </c>
      <c r="AL5" s="4">
        <v>8281</v>
      </c>
      <c r="AM5" s="4">
        <v>7441</v>
      </c>
      <c r="AN5" s="4">
        <v>6786</v>
      </c>
      <c r="AO5" s="4">
        <v>6238</v>
      </c>
      <c r="AP5" s="4">
        <v>5851</v>
      </c>
      <c r="AQ5" s="4">
        <v>5490</v>
      </c>
      <c r="AR5" s="4">
        <v>4396</v>
      </c>
      <c r="AS5" s="4">
        <v>4202</v>
      </c>
      <c r="AT5" s="4">
        <v>4290</v>
      </c>
      <c r="AU5" s="4">
        <v>3988</v>
      </c>
      <c r="AV5" s="40">
        <v>3096</v>
      </c>
      <c r="AW5" s="40">
        <v>2903</v>
      </c>
      <c r="AX5" s="40">
        <v>2993</v>
      </c>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82"/>
      <c r="BZ5" s="82"/>
      <c r="CA5" s="82"/>
      <c r="CB5" s="82"/>
      <c r="CC5" s="241"/>
      <c r="CD5" s="241"/>
      <c r="CE5" s="241"/>
      <c r="CF5" s="241"/>
      <c r="CG5" s="241"/>
    </row>
    <row r="6" spans="1:85" s="1" customFormat="1" ht="13.5" customHeight="1">
      <c r="A6" s="155" t="s">
        <v>581</v>
      </c>
      <c r="B6" s="4">
        <v>11938</v>
      </c>
      <c r="C6" s="4">
        <v>14918</v>
      </c>
      <c r="D6" s="4">
        <v>18061</v>
      </c>
      <c r="E6" s="4">
        <v>24945</v>
      </c>
      <c r="F6" s="4">
        <v>32552</v>
      </c>
      <c r="G6" s="4">
        <v>39877</v>
      </c>
      <c r="H6" s="4">
        <v>49481</v>
      </c>
      <c r="I6" s="4">
        <v>55925</v>
      </c>
      <c r="J6" s="4">
        <v>64420</v>
      </c>
      <c r="K6" s="4">
        <v>68851</v>
      </c>
      <c r="L6" s="4">
        <v>76893</v>
      </c>
      <c r="M6" s="4">
        <v>82477</v>
      </c>
      <c r="N6" s="4">
        <v>88647</v>
      </c>
      <c r="O6" s="4">
        <v>91485</v>
      </c>
      <c r="P6" s="4">
        <v>95466</v>
      </c>
      <c r="Q6" s="4">
        <v>104030</v>
      </c>
      <c r="R6" s="4">
        <v>112966</v>
      </c>
      <c r="S6" s="4">
        <v>124309</v>
      </c>
      <c r="T6" s="4">
        <v>137601</v>
      </c>
      <c r="U6" s="4">
        <v>150910</v>
      </c>
      <c r="V6" s="4">
        <v>163455</v>
      </c>
      <c r="W6" s="4">
        <v>173146</v>
      </c>
      <c r="X6" s="4">
        <v>187813</v>
      </c>
      <c r="Y6" s="4">
        <v>202605</v>
      </c>
      <c r="Z6" s="4">
        <v>218519</v>
      </c>
      <c r="AA6" s="4">
        <v>228595</v>
      </c>
      <c r="AB6" s="4">
        <v>245498</v>
      </c>
      <c r="AC6" s="4">
        <v>259773</v>
      </c>
      <c r="AD6" s="4">
        <v>275499</v>
      </c>
      <c r="AE6" s="4">
        <v>286418</v>
      </c>
      <c r="AF6" s="4">
        <v>296826</v>
      </c>
      <c r="AG6" s="4">
        <v>306960</v>
      </c>
      <c r="AH6" s="4">
        <v>318448</v>
      </c>
      <c r="AI6" s="4">
        <v>324019</v>
      </c>
      <c r="AJ6" s="4">
        <v>332779</v>
      </c>
      <c r="AK6" s="4">
        <v>341219</v>
      </c>
      <c r="AL6" s="4">
        <v>351267</v>
      </c>
      <c r="AM6" s="4">
        <v>355396</v>
      </c>
      <c r="AN6" s="4">
        <v>362157</v>
      </c>
      <c r="AO6" s="4">
        <v>366554</v>
      </c>
      <c r="AP6" s="4">
        <v>368510</v>
      </c>
      <c r="AQ6" s="4">
        <v>370112</v>
      </c>
      <c r="AR6" s="4">
        <v>374064</v>
      </c>
      <c r="AS6" s="4">
        <v>373990</v>
      </c>
      <c r="AT6" s="4">
        <v>370575</v>
      </c>
      <c r="AU6" s="4">
        <v>366561</v>
      </c>
      <c r="AV6" s="40">
        <v>366310</v>
      </c>
      <c r="AW6" s="40">
        <v>366699</v>
      </c>
      <c r="AX6" s="40">
        <v>367653</v>
      </c>
      <c r="AY6" s="40">
        <v>369478</v>
      </c>
      <c r="AZ6" s="40">
        <v>373611</v>
      </c>
      <c r="BA6" s="40">
        <v>373519</v>
      </c>
      <c r="BB6" s="40">
        <v>373239</v>
      </c>
      <c r="BC6" s="40">
        <v>371398</v>
      </c>
      <c r="BD6" s="40">
        <v>373275</v>
      </c>
      <c r="BE6" s="40">
        <v>372844</v>
      </c>
      <c r="BF6" s="40">
        <v>374092</v>
      </c>
      <c r="BG6" s="40">
        <v>371601</v>
      </c>
      <c r="BH6" s="40">
        <v>373362</v>
      </c>
      <c r="BI6" s="40">
        <v>371487</v>
      </c>
      <c r="BJ6" s="40">
        <v>372999</v>
      </c>
      <c r="BK6" s="40">
        <v>374326</v>
      </c>
      <c r="BL6" s="40">
        <v>374225</v>
      </c>
      <c r="BM6" s="40">
        <v>373626</v>
      </c>
      <c r="BN6" s="40">
        <v>377570</v>
      </c>
      <c r="BO6" s="40">
        <v>376979</v>
      </c>
      <c r="BP6" s="40">
        <v>377530</v>
      </c>
      <c r="BQ6" s="40">
        <v>376937</v>
      </c>
      <c r="BR6" s="40">
        <v>376238</v>
      </c>
      <c r="BS6" s="40">
        <v>372423</v>
      </c>
      <c r="BT6" s="40">
        <v>370529</v>
      </c>
      <c r="BU6" s="40">
        <v>368058</v>
      </c>
      <c r="BV6" s="40">
        <v>365589</v>
      </c>
      <c r="BW6" s="40">
        <v>359669</v>
      </c>
      <c r="BX6" s="40">
        <v>353907</v>
      </c>
      <c r="BY6" s="67">
        <v>348251</v>
      </c>
      <c r="BZ6" s="67">
        <v>341191</v>
      </c>
      <c r="CA6" s="67">
        <v>333772</v>
      </c>
      <c r="CB6" s="67">
        <v>325847</v>
      </c>
      <c r="CC6" s="67">
        <v>318464</v>
      </c>
      <c r="CD6" s="67">
        <v>311445</v>
      </c>
      <c r="CE6" s="67">
        <v>300854</v>
      </c>
      <c r="CF6" s="67">
        <v>292607</v>
      </c>
      <c r="CG6" s="46">
        <v>284079</v>
      </c>
    </row>
    <row r="7" spans="1:85" s="1" customFormat="1" ht="13.5" customHeight="1">
      <c r="A7" s="155" t="s">
        <v>582</v>
      </c>
      <c r="B7" s="4">
        <v>129485</v>
      </c>
      <c r="C7" s="4">
        <v>143370</v>
      </c>
      <c r="D7" s="4">
        <v>167383</v>
      </c>
      <c r="E7" s="4">
        <v>202290</v>
      </c>
      <c r="F7" s="4">
        <v>238868</v>
      </c>
      <c r="G7" s="4">
        <v>275172</v>
      </c>
      <c r="H7" s="4">
        <v>319390</v>
      </c>
      <c r="I7" s="4">
        <v>379124</v>
      </c>
      <c r="J7" s="4">
        <v>436005</v>
      </c>
      <c r="K7" s="4">
        <v>472714</v>
      </c>
      <c r="L7" s="4">
        <v>507143</v>
      </c>
      <c r="M7" s="4">
        <v>549594</v>
      </c>
      <c r="N7" s="4">
        <v>586989</v>
      </c>
      <c r="O7" s="4">
        <v>611594</v>
      </c>
      <c r="P7" s="4">
        <v>633536</v>
      </c>
      <c r="Q7" s="4">
        <v>660025</v>
      </c>
      <c r="R7" s="4">
        <v>679578</v>
      </c>
      <c r="S7" s="4">
        <v>687870</v>
      </c>
      <c r="T7" s="4">
        <v>696641</v>
      </c>
      <c r="U7" s="4">
        <v>714016</v>
      </c>
      <c r="V7" s="4">
        <v>724268</v>
      </c>
      <c r="W7" s="4">
        <v>729892</v>
      </c>
      <c r="X7" s="4">
        <v>732331</v>
      </c>
      <c r="Y7" s="4">
        <v>733756</v>
      </c>
      <c r="Z7" s="4">
        <v>729890</v>
      </c>
      <c r="AA7" s="4">
        <v>728742</v>
      </c>
      <c r="AB7" s="4">
        <v>726264</v>
      </c>
      <c r="AC7" s="4">
        <v>728902</v>
      </c>
      <c r="AD7" s="4">
        <v>726814</v>
      </c>
      <c r="AE7" s="4">
        <v>720099</v>
      </c>
      <c r="AF7" s="4">
        <v>720032</v>
      </c>
      <c r="AG7" s="4">
        <v>727377</v>
      </c>
      <c r="AH7" s="4">
        <v>731024</v>
      </c>
      <c r="AI7" s="4">
        <v>741256</v>
      </c>
      <c r="AJ7" s="4">
        <v>711911</v>
      </c>
      <c r="AK7" s="4">
        <v>701005</v>
      </c>
      <c r="AL7" s="4">
        <v>687049</v>
      </c>
      <c r="AM7" s="4">
        <v>672384</v>
      </c>
      <c r="AN7" s="4">
        <v>644311</v>
      </c>
      <c r="AO7" s="4">
        <v>630546</v>
      </c>
      <c r="AP7" s="4">
        <v>604630</v>
      </c>
      <c r="AQ7" s="4">
        <v>573822</v>
      </c>
      <c r="AR7" s="4">
        <v>541049</v>
      </c>
      <c r="AS7" s="4">
        <v>524495</v>
      </c>
      <c r="AT7" s="4">
        <v>505639</v>
      </c>
      <c r="AU7" s="40">
        <v>473801.6061845083</v>
      </c>
      <c r="AV7" s="40">
        <v>459586</v>
      </c>
      <c r="AW7" s="40">
        <v>435253</v>
      </c>
      <c r="AX7" s="40">
        <v>414473</v>
      </c>
      <c r="AY7" s="40">
        <v>396601</v>
      </c>
      <c r="AZ7" s="40">
        <v>377730</v>
      </c>
      <c r="BA7" s="40">
        <v>359002</v>
      </c>
      <c r="BB7" s="40">
        <v>340350</v>
      </c>
      <c r="BC7" s="40">
        <v>325683</v>
      </c>
      <c r="BD7" s="40">
        <v>309808</v>
      </c>
      <c r="BE7" s="40">
        <v>295970</v>
      </c>
      <c r="BF7" s="40">
        <v>281333</v>
      </c>
      <c r="BG7" s="40">
        <v>267744</v>
      </c>
      <c r="BH7" s="40">
        <v>252942</v>
      </c>
      <c r="BI7" s="40">
        <v>240330</v>
      </c>
      <c r="BJ7" s="40">
        <v>227492</v>
      </c>
      <c r="BK7" s="40">
        <v>215307</v>
      </c>
      <c r="BL7" s="40">
        <v>202109</v>
      </c>
      <c r="BM7" s="40">
        <v>188895</v>
      </c>
      <c r="BN7" s="40">
        <v>175596</v>
      </c>
      <c r="BO7" s="40">
        <v>165624</v>
      </c>
      <c r="BP7" s="40">
        <v>156258</v>
      </c>
      <c r="BQ7" s="40">
        <v>148353</v>
      </c>
      <c r="BR7" s="40">
        <v>139568</v>
      </c>
      <c r="BS7" s="40">
        <v>132496</v>
      </c>
      <c r="BT7" s="40">
        <v>124795</v>
      </c>
      <c r="BU7" s="40">
        <v>117151.00000000001</v>
      </c>
      <c r="BV7" s="40">
        <v>109457</v>
      </c>
      <c r="BW7" s="40">
        <v>100683</v>
      </c>
      <c r="BX7" s="40">
        <v>93721</v>
      </c>
      <c r="BY7" s="67">
        <v>86742</v>
      </c>
      <c r="BZ7" s="67">
        <v>79773</v>
      </c>
      <c r="CA7" s="67">
        <v>72361</v>
      </c>
      <c r="CB7" s="67">
        <v>67228</v>
      </c>
      <c r="CC7" s="67">
        <v>62398</v>
      </c>
      <c r="CD7" s="67">
        <v>54085</v>
      </c>
      <c r="CE7" s="67">
        <v>49981</v>
      </c>
      <c r="CF7" s="67">
        <v>46101</v>
      </c>
      <c r="CG7" s="46">
        <v>42827</v>
      </c>
    </row>
    <row r="8" spans="1:85" s="1" customFormat="1" ht="13.5" customHeight="1">
      <c r="A8" s="155" t="s">
        <v>583</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v>41586</v>
      </c>
      <c r="AK8" s="4">
        <v>74540</v>
      </c>
      <c r="AL8" s="4">
        <v>103420</v>
      </c>
      <c r="AM8" s="4">
        <v>132764</v>
      </c>
      <c r="AN8" s="4">
        <v>170793</v>
      </c>
      <c r="AO8" s="4">
        <v>201633</v>
      </c>
      <c r="AP8" s="4">
        <v>239498</v>
      </c>
      <c r="AQ8" s="4">
        <v>281022</v>
      </c>
      <c r="AR8" s="4">
        <v>323865</v>
      </c>
      <c r="AS8" s="4">
        <v>356313</v>
      </c>
      <c r="AT8" s="4">
        <v>392868</v>
      </c>
      <c r="AU8" s="40">
        <v>427640</v>
      </c>
      <c r="AV8" s="40">
        <v>462547</v>
      </c>
      <c r="AW8" s="40">
        <v>498844</v>
      </c>
      <c r="AX8" s="40">
        <v>526026</v>
      </c>
      <c r="AY8" s="40">
        <v>542141</v>
      </c>
      <c r="AZ8" s="40">
        <v>559294</v>
      </c>
      <c r="BA8" s="40">
        <v>574231</v>
      </c>
      <c r="BB8" s="40">
        <v>591709</v>
      </c>
      <c r="BC8" s="40">
        <v>600668</v>
      </c>
      <c r="BD8" s="40">
        <v>606976</v>
      </c>
      <c r="BE8" s="40">
        <v>618630</v>
      </c>
      <c r="BF8" s="40">
        <v>624837</v>
      </c>
      <c r="BG8" s="40">
        <v>628330</v>
      </c>
      <c r="BH8" s="40">
        <v>630529</v>
      </c>
      <c r="BI8" s="40">
        <v>633163</v>
      </c>
      <c r="BJ8" s="40">
        <v>639153</v>
      </c>
      <c r="BK8" s="40">
        <v>643965</v>
      </c>
      <c r="BL8" s="40">
        <v>645125</v>
      </c>
      <c r="BM8" s="40">
        <v>641056</v>
      </c>
      <c r="BN8" s="40">
        <v>634655</v>
      </c>
      <c r="BO8" s="40">
        <v>625460</v>
      </c>
      <c r="BP8" s="40">
        <v>612743</v>
      </c>
      <c r="BQ8" s="40">
        <v>597940</v>
      </c>
      <c r="BR8" s="40">
        <v>586173</v>
      </c>
      <c r="BS8" s="40">
        <v>571166</v>
      </c>
      <c r="BT8" s="40">
        <v>555696</v>
      </c>
      <c r="BU8" s="40">
        <v>537194</v>
      </c>
      <c r="BV8" s="40">
        <v>513916</v>
      </c>
      <c r="BW8" s="40">
        <v>493492</v>
      </c>
      <c r="BX8" s="40">
        <v>471382</v>
      </c>
      <c r="BY8" s="67">
        <v>451440</v>
      </c>
      <c r="BZ8" s="67">
        <v>427614</v>
      </c>
      <c r="CA8" s="67">
        <v>402879</v>
      </c>
      <c r="CB8" s="67">
        <v>374918</v>
      </c>
      <c r="CC8" s="46">
        <v>355009.00000000006</v>
      </c>
      <c r="CD8" s="67">
        <v>338265</v>
      </c>
      <c r="CE8" s="46">
        <v>317947</v>
      </c>
      <c r="CF8" s="46">
        <v>297997</v>
      </c>
      <c r="CG8" s="46">
        <v>280666</v>
      </c>
    </row>
    <row r="9" spans="1:85" s="1" customFormat="1" ht="13.5" customHeight="1">
      <c r="A9" s="155" t="s">
        <v>584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0">
        <v>6350</v>
      </c>
      <c r="AW9" s="40">
        <v>7629</v>
      </c>
      <c r="AX9" s="40">
        <v>12073</v>
      </c>
      <c r="AY9" s="40">
        <v>19138</v>
      </c>
      <c r="AZ9" s="40">
        <v>28524</v>
      </c>
      <c r="BA9" s="40">
        <v>39604</v>
      </c>
      <c r="BB9" s="40">
        <v>50181</v>
      </c>
      <c r="BC9" s="40">
        <v>60899</v>
      </c>
      <c r="BD9" s="40">
        <v>75368</v>
      </c>
      <c r="BE9" s="40">
        <v>90642</v>
      </c>
      <c r="BF9" s="40">
        <v>109949</v>
      </c>
      <c r="BG9" s="40">
        <v>126685</v>
      </c>
      <c r="BH9" s="40">
        <v>144611</v>
      </c>
      <c r="BI9" s="40">
        <v>162361</v>
      </c>
      <c r="BJ9" s="40">
        <v>180543</v>
      </c>
      <c r="BK9" s="40">
        <v>201133</v>
      </c>
      <c r="BL9" s="40">
        <v>223754</v>
      </c>
      <c r="BM9" s="40">
        <v>248528</v>
      </c>
      <c r="BN9" s="40">
        <v>282035</v>
      </c>
      <c r="BO9" s="40">
        <v>309275</v>
      </c>
      <c r="BP9" s="40">
        <v>340701</v>
      </c>
      <c r="BQ9" s="40">
        <v>371912.00000000006</v>
      </c>
      <c r="BR9" s="40">
        <v>400394</v>
      </c>
      <c r="BS9" s="40">
        <v>431388</v>
      </c>
      <c r="BT9" s="40">
        <v>463261.99999999994</v>
      </c>
      <c r="BU9" s="40">
        <v>500801</v>
      </c>
      <c r="BV9" s="69">
        <v>533773</v>
      </c>
      <c r="BW9" s="69">
        <v>574828</v>
      </c>
      <c r="BX9" s="69">
        <v>619873</v>
      </c>
      <c r="BY9" s="67">
        <v>670354</v>
      </c>
      <c r="BZ9" s="67">
        <v>712616</v>
      </c>
      <c r="CA9" s="67">
        <v>763677</v>
      </c>
      <c r="CB9" s="67">
        <v>817035</v>
      </c>
      <c r="CC9" s="67">
        <v>867052</v>
      </c>
      <c r="CD9" s="67">
        <v>908087</v>
      </c>
      <c r="CE9" s="67">
        <v>957957</v>
      </c>
      <c r="CF9" s="46">
        <v>1004389</v>
      </c>
      <c r="CG9" s="46">
        <v>1050123</v>
      </c>
    </row>
    <row r="10" spans="1:85" s="1" customFormat="1" ht="13.5" customHeight="1">
      <c r="A10" s="155" t="s">
        <v>585</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0">
        <v>5318</v>
      </c>
      <c r="AW10" s="40">
        <v>5292</v>
      </c>
      <c r="AX10" s="40">
        <v>5219</v>
      </c>
      <c r="AY10" s="40">
        <v>5094</v>
      </c>
      <c r="AZ10" s="40">
        <v>5013</v>
      </c>
      <c r="BA10" s="40">
        <v>4986</v>
      </c>
      <c r="BB10" s="40">
        <v>4866</v>
      </c>
      <c r="BC10" s="40">
        <v>4762</v>
      </c>
      <c r="BD10" s="40">
        <v>4578</v>
      </c>
      <c r="BE10" s="40">
        <v>4522</v>
      </c>
      <c r="BF10" s="40">
        <v>4405</v>
      </c>
      <c r="BG10" s="40">
        <v>4034</v>
      </c>
      <c r="BH10" s="40">
        <v>3954</v>
      </c>
      <c r="BI10" s="40">
        <v>3540</v>
      </c>
      <c r="BJ10" s="40">
        <v>3266</v>
      </c>
      <c r="BK10" s="40">
        <v>3087</v>
      </c>
      <c r="BL10" s="40">
        <v>2908</v>
      </c>
      <c r="BM10" s="40">
        <v>2657</v>
      </c>
      <c r="BN10" s="40">
        <v>2290</v>
      </c>
      <c r="BO10" s="40">
        <v>2079</v>
      </c>
      <c r="BP10" s="40">
        <v>1912</v>
      </c>
      <c r="BQ10" s="40">
        <v>1773</v>
      </c>
      <c r="BR10" s="40">
        <v>1665</v>
      </c>
      <c r="BS10" s="40">
        <v>3296</v>
      </c>
      <c r="BT10" s="40">
        <v>3533</v>
      </c>
      <c r="BU10" s="40">
        <v>3925</v>
      </c>
      <c r="BV10" s="69">
        <v>4530</v>
      </c>
      <c r="BW10" s="69">
        <v>5216</v>
      </c>
      <c r="BX10" s="69">
        <v>6649</v>
      </c>
      <c r="BY10" s="67">
        <v>7729</v>
      </c>
      <c r="BZ10" s="67">
        <v>9704</v>
      </c>
      <c r="CA10" s="67">
        <v>11547</v>
      </c>
      <c r="CB10" s="67">
        <v>13273</v>
      </c>
      <c r="CC10" s="46">
        <v>14307</v>
      </c>
      <c r="CD10" s="46">
        <v>16385</v>
      </c>
      <c r="CE10" s="46">
        <v>19877</v>
      </c>
      <c r="CF10" s="46">
        <v>26902</v>
      </c>
      <c r="CG10" s="46">
        <v>25573</v>
      </c>
    </row>
    <row r="11" spans="1:85" s="1" customFormat="1" ht="13.5" customHeight="1">
      <c r="A11" s="155" t="s">
        <v>586</v>
      </c>
      <c r="B11" s="4">
        <v>12478</v>
      </c>
      <c r="C11" s="4">
        <v>18004</v>
      </c>
      <c r="D11" s="4">
        <v>24646</v>
      </c>
      <c r="E11" s="4">
        <v>39912</v>
      </c>
      <c r="F11" s="4">
        <v>47568</v>
      </c>
      <c r="G11" s="4">
        <v>52556</v>
      </c>
      <c r="H11" s="4">
        <v>62527</v>
      </c>
      <c r="I11" s="4">
        <v>75976</v>
      </c>
      <c r="J11" s="4">
        <v>94096</v>
      </c>
      <c r="K11" s="4">
        <v>102498</v>
      </c>
      <c r="L11" s="4">
        <v>113004</v>
      </c>
      <c r="M11" s="4">
        <v>118362</v>
      </c>
      <c r="N11" s="4">
        <v>123456</v>
      </c>
      <c r="O11" s="4">
        <v>120301</v>
      </c>
      <c r="P11" s="4">
        <v>117202</v>
      </c>
      <c r="Q11" s="4">
        <v>110369</v>
      </c>
      <c r="R11" s="4">
        <v>105366</v>
      </c>
      <c r="S11" s="4">
        <v>102872</v>
      </c>
      <c r="T11" s="4">
        <v>94115</v>
      </c>
      <c r="U11" s="4">
        <v>88261</v>
      </c>
      <c r="V11" s="4">
        <v>85474</v>
      </c>
      <c r="W11" s="4">
        <v>83510</v>
      </c>
      <c r="X11" s="4">
        <v>78835</v>
      </c>
      <c r="Y11" s="4">
        <v>74293</v>
      </c>
      <c r="Z11" s="4">
        <v>75529</v>
      </c>
      <c r="AA11" s="4">
        <v>78299</v>
      </c>
      <c r="AB11" s="4">
        <v>76959</v>
      </c>
      <c r="AC11" s="4">
        <v>71458</v>
      </c>
      <c r="AD11" s="4">
        <v>69566</v>
      </c>
      <c r="AE11" s="4">
        <v>65519</v>
      </c>
      <c r="AF11" s="4">
        <v>63899</v>
      </c>
      <c r="AG11" s="4">
        <v>65668</v>
      </c>
      <c r="AH11" s="4">
        <v>63987</v>
      </c>
      <c r="AI11" s="4">
        <v>63607</v>
      </c>
      <c r="AJ11" s="4">
        <v>61975</v>
      </c>
      <c r="AK11" s="4">
        <v>60447</v>
      </c>
      <c r="AL11" s="4">
        <v>58984</v>
      </c>
      <c r="AM11" s="4">
        <v>51668</v>
      </c>
      <c r="AN11" s="4">
        <v>50121</v>
      </c>
      <c r="AO11" s="4">
        <v>48486</v>
      </c>
      <c r="AP11" s="4">
        <v>47101</v>
      </c>
      <c r="AQ11" s="4">
        <v>45886</v>
      </c>
      <c r="AR11" s="4">
        <v>44372</v>
      </c>
      <c r="AS11" s="4">
        <v>43188</v>
      </c>
      <c r="AT11" s="4">
        <v>41938</v>
      </c>
      <c r="AU11" s="4">
        <v>41742</v>
      </c>
      <c r="AV11" s="40">
        <v>42512</v>
      </c>
      <c r="AW11" s="40">
        <v>46487</v>
      </c>
      <c r="AX11" s="40">
        <v>47354</v>
      </c>
      <c r="AY11" s="40">
        <v>46562</v>
      </c>
      <c r="AZ11" s="40">
        <v>46589</v>
      </c>
      <c r="BA11" s="40">
        <v>47456</v>
      </c>
      <c r="BB11" s="40">
        <v>50672</v>
      </c>
      <c r="BC11" s="40">
        <v>49851</v>
      </c>
      <c r="BD11" s="40">
        <v>49064</v>
      </c>
      <c r="BE11" s="40">
        <v>47552</v>
      </c>
      <c r="BF11" s="40">
        <v>45957</v>
      </c>
      <c r="BG11" s="40">
        <v>47041</v>
      </c>
      <c r="BH11" s="40">
        <v>49527</v>
      </c>
      <c r="BI11" s="40">
        <v>51668</v>
      </c>
      <c r="BJ11" s="40">
        <v>53513</v>
      </c>
      <c r="BK11" s="40">
        <v>56613</v>
      </c>
      <c r="BL11" s="40">
        <v>58957</v>
      </c>
      <c r="BM11" s="40">
        <v>61711</v>
      </c>
      <c r="BN11" s="69">
        <v>69761</v>
      </c>
      <c r="BO11" s="69">
        <v>75576</v>
      </c>
      <c r="BP11" s="40">
        <v>77159</v>
      </c>
      <c r="BQ11" s="40">
        <v>80082</v>
      </c>
      <c r="BR11" s="40">
        <v>83131</v>
      </c>
      <c r="BS11" s="40">
        <v>84327</v>
      </c>
      <c r="BT11" s="40">
        <v>84111</v>
      </c>
      <c r="BU11" s="40">
        <v>84380</v>
      </c>
      <c r="BV11" s="69">
        <v>87105</v>
      </c>
      <c r="BW11" s="69">
        <v>86835</v>
      </c>
      <c r="BX11" s="69">
        <v>93800</v>
      </c>
      <c r="BY11" s="67">
        <v>92730</v>
      </c>
      <c r="BZ11" s="67">
        <v>90636</v>
      </c>
      <c r="CA11" s="67">
        <v>88042</v>
      </c>
      <c r="CB11" s="67">
        <v>84899</v>
      </c>
      <c r="CC11" s="46">
        <v>80265</v>
      </c>
      <c r="CD11" s="46">
        <v>75756</v>
      </c>
      <c r="CE11" s="46">
        <v>69993</v>
      </c>
      <c r="CF11" s="46">
        <v>89466</v>
      </c>
      <c r="CG11" s="46">
        <v>81807</v>
      </c>
    </row>
    <row r="12" spans="1:85" s="66" customFormat="1" ht="13.5" customHeight="1">
      <c r="A12" s="189" t="s">
        <v>339</v>
      </c>
      <c r="B12" s="190">
        <v>154131</v>
      </c>
      <c r="C12" s="190">
        <v>177842</v>
      </c>
      <c r="D12" s="190">
        <v>212321</v>
      </c>
      <c r="E12" s="190">
        <v>270539</v>
      </c>
      <c r="F12" s="190">
        <v>322466</v>
      </c>
      <c r="G12" s="190">
        <v>372187</v>
      </c>
      <c r="H12" s="190">
        <v>436726</v>
      </c>
      <c r="I12" s="190">
        <v>518104</v>
      </c>
      <c r="J12" s="190">
        <v>601890</v>
      </c>
      <c r="K12" s="190">
        <v>652946</v>
      </c>
      <c r="L12" s="190">
        <v>705283</v>
      </c>
      <c r="M12" s="190">
        <v>758722</v>
      </c>
      <c r="N12" s="190">
        <v>807546</v>
      </c>
      <c r="O12" s="190">
        <v>832613</v>
      </c>
      <c r="P12" s="190">
        <v>855799</v>
      </c>
      <c r="Q12" s="190">
        <v>883115</v>
      </c>
      <c r="R12" s="190">
        <v>906397</v>
      </c>
      <c r="S12" s="190">
        <v>923537</v>
      </c>
      <c r="T12" s="190">
        <v>936995</v>
      </c>
      <c r="U12" s="190">
        <v>961748</v>
      </c>
      <c r="V12" s="190">
        <v>981410</v>
      </c>
      <c r="W12" s="190">
        <v>994898</v>
      </c>
      <c r="X12" s="190">
        <v>1008079</v>
      </c>
      <c r="Y12" s="190">
        <v>1019964</v>
      </c>
      <c r="Z12" s="190">
        <v>1033135</v>
      </c>
      <c r="AA12" s="190">
        <v>1044607</v>
      </c>
      <c r="AB12" s="190">
        <v>1058835</v>
      </c>
      <c r="AC12" s="190">
        <v>1070776</v>
      </c>
      <c r="AD12" s="190">
        <v>1083398</v>
      </c>
      <c r="AE12" s="190">
        <v>1084223</v>
      </c>
      <c r="AF12" s="190">
        <v>1092387</v>
      </c>
      <c r="AG12" s="190">
        <v>1112082</v>
      </c>
      <c r="AH12" s="190">
        <v>1126121</v>
      </c>
      <c r="AI12" s="190">
        <v>1141192</v>
      </c>
      <c r="AJ12" s="190">
        <v>1160626</v>
      </c>
      <c r="AK12" s="190">
        <v>1189212</v>
      </c>
      <c r="AL12" s="190">
        <v>1212735</v>
      </c>
      <c r="AM12" s="190">
        <v>1224052</v>
      </c>
      <c r="AN12" s="190">
        <v>1238646</v>
      </c>
      <c r="AO12" s="190">
        <v>1258758</v>
      </c>
      <c r="AP12" s="190">
        <v>1270901</v>
      </c>
      <c r="AQ12" s="190">
        <v>1281327</v>
      </c>
      <c r="AR12" s="190">
        <v>1294460</v>
      </c>
      <c r="AS12" s="190">
        <v>1309347</v>
      </c>
      <c r="AT12" s="190">
        <v>1321106</v>
      </c>
      <c r="AU12" s="191">
        <v>1330807</v>
      </c>
      <c r="AV12" s="191">
        <v>1342623</v>
      </c>
      <c r="AW12" s="191">
        <v>1360204</v>
      </c>
      <c r="AX12" s="191">
        <v>1372798</v>
      </c>
      <c r="AY12" s="191">
        <v>1379014</v>
      </c>
      <c r="AZ12" s="191">
        <v>1390761</v>
      </c>
      <c r="BA12" s="191">
        <v>1398798</v>
      </c>
      <c r="BB12" s="191">
        <v>1411017</v>
      </c>
      <c r="BC12" s="191">
        <v>1413261</v>
      </c>
      <c r="BD12" s="191">
        <v>1419069</v>
      </c>
      <c r="BE12" s="191">
        <v>1430160</v>
      </c>
      <c r="BF12" s="191">
        <v>1440573</v>
      </c>
      <c r="BG12" s="191">
        <v>1445435</v>
      </c>
      <c r="BH12" s="191">
        <v>1454925</v>
      </c>
      <c r="BI12" s="191">
        <v>1462549</v>
      </c>
      <c r="BJ12" s="191">
        <v>1476966</v>
      </c>
      <c r="BK12" s="191">
        <v>1494431</v>
      </c>
      <c r="BL12" s="191">
        <v>1507078</v>
      </c>
      <c r="BM12" s="191">
        <v>1516473</v>
      </c>
      <c r="BN12" s="191">
        <v>1541907</v>
      </c>
      <c r="BO12" s="191">
        <v>1554993</v>
      </c>
      <c r="BP12" s="191">
        <v>1566303</v>
      </c>
      <c r="BQ12" s="191">
        <v>1576997</v>
      </c>
      <c r="BR12" s="191">
        <v>1587169</v>
      </c>
      <c r="BS12" s="191">
        <v>1595096</v>
      </c>
      <c r="BT12" s="191">
        <v>1601926</v>
      </c>
      <c r="BU12" s="191">
        <v>1611509</v>
      </c>
      <c r="BV12" s="191">
        <v>1614370</v>
      </c>
      <c r="BW12" s="191">
        <v>1620723</v>
      </c>
      <c r="BX12" s="191">
        <v>1639332</v>
      </c>
      <c r="BY12" s="192">
        <v>1657246</v>
      </c>
      <c r="BZ12" s="192">
        <v>1661534</v>
      </c>
      <c r="CA12" s="192">
        <v>1672278</v>
      </c>
      <c r="CB12" s="192">
        <v>1683200</v>
      </c>
      <c r="CC12" s="192">
        <v>1697495</v>
      </c>
      <c r="CD12" s="192">
        <v>1704023</v>
      </c>
      <c r="CE12" s="192">
        <v>1716609</v>
      </c>
      <c r="CF12" s="192">
        <v>1757462</v>
      </c>
      <c r="CG12" s="192">
        <v>1765075</v>
      </c>
    </row>
    <row r="13" spans="1:85" s="1" customFormat="1" ht="13.5" customHeight="1">
      <c r="A13" s="155" t="s">
        <v>587</v>
      </c>
      <c r="B13" s="4"/>
      <c r="C13" s="4"/>
      <c r="D13" s="4"/>
      <c r="E13" s="4"/>
      <c r="F13" s="4"/>
      <c r="G13" s="4"/>
      <c r="H13" s="4"/>
      <c r="I13" s="4"/>
      <c r="J13" s="4"/>
      <c r="K13" s="4"/>
      <c r="L13" s="4"/>
      <c r="M13" s="4"/>
      <c r="N13" s="4"/>
      <c r="O13" s="4"/>
      <c r="P13" s="4"/>
      <c r="Q13" s="40"/>
      <c r="R13" s="40"/>
      <c r="S13" s="40">
        <v>362255</v>
      </c>
      <c r="T13" s="40">
        <v>400285</v>
      </c>
      <c r="U13" s="40">
        <v>449792</v>
      </c>
      <c r="V13" s="40">
        <v>490093</v>
      </c>
      <c r="W13" s="40">
        <v>508620</v>
      </c>
      <c r="X13" s="40">
        <v>540546</v>
      </c>
      <c r="Y13" s="40">
        <v>571839</v>
      </c>
      <c r="Z13" s="40">
        <v>591368</v>
      </c>
      <c r="AA13" s="40">
        <v>583755</v>
      </c>
      <c r="AB13" s="40">
        <v>593208</v>
      </c>
      <c r="AC13" s="40">
        <v>593438</v>
      </c>
      <c r="AD13" s="40">
        <v>583031</v>
      </c>
      <c r="AE13" s="40">
        <v>569934</v>
      </c>
      <c r="AF13" s="40">
        <v>566133</v>
      </c>
      <c r="AG13" s="40">
        <v>554563</v>
      </c>
      <c r="AH13" s="40">
        <v>542464</v>
      </c>
      <c r="AI13" s="40">
        <v>524039</v>
      </c>
      <c r="AJ13" s="40">
        <v>514364</v>
      </c>
      <c r="AK13" s="40">
        <v>499840</v>
      </c>
      <c r="AL13" s="40">
        <v>488979</v>
      </c>
      <c r="AM13" s="40">
        <v>470823</v>
      </c>
      <c r="AN13" s="40">
        <v>462467</v>
      </c>
      <c r="AO13" s="40">
        <v>450716</v>
      </c>
      <c r="AP13" s="40">
        <v>435192</v>
      </c>
      <c r="AQ13" s="40">
        <v>414605</v>
      </c>
      <c r="AR13" s="40">
        <v>409801</v>
      </c>
      <c r="AS13" s="40">
        <v>390241</v>
      </c>
      <c r="AT13" s="40">
        <v>368603</v>
      </c>
      <c r="AU13" s="40">
        <v>350077</v>
      </c>
      <c r="AV13" s="40">
        <v>360851</v>
      </c>
      <c r="AW13" s="40">
        <v>346943</v>
      </c>
      <c r="AX13" s="40">
        <v>339285</v>
      </c>
      <c r="AY13" s="40">
        <v>307732</v>
      </c>
      <c r="AZ13" s="40">
        <v>301493</v>
      </c>
      <c r="BA13" s="40">
        <v>293042</v>
      </c>
      <c r="BB13" s="40">
        <v>297223</v>
      </c>
      <c r="BC13" s="40">
        <v>296984</v>
      </c>
      <c r="BD13" s="40">
        <v>298976</v>
      </c>
      <c r="BE13" s="40">
        <v>298419</v>
      </c>
      <c r="BF13" s="40">
        <v>302373</v>
      </c>
      <c r="BG13" s="40">
        <v>303836</v>
      </c>
      <c r="BH13" s="40">
        <v>306633</v>
      </c>
      <c r="BI13" s="40">
        <v>302495</v>
      </c>
      <c r="BJ13" s="40">
        <v>320563</v>
      </c>
      <c r="BK13" s="40">
        <v>317975</v>
      </c>
      <c r="BL13" s="40">
        <v>323530</v>
      </c>
      <c r="BM13" s="40">
        <v>330689</v>
      </c>
      <c r="BN13" s="40">
        <v>333078</v>
      </c>
      <c r="BO13" s="40">
        <v>340962</v>
      </c>
      <c r="BP13" s="40">
        <v>348396</v>
      </c>
      <c r="BQ13" s="40">
        <v>349900</v>
      </c>
      <c r="BR13" s="40">
        <v>377913</v>
      </c>
      <c r="BS13" s="40">
        <v>380201</v>
      </c>
      <c r="BT13" s="40">
        <v>378608</v>
      </c>
      <c r="BU13" s="40">
        <v>380470</v>
      </c>
      <c r="BV13" s="40">
        <v>383919</v>
      </c>
      <c r="BW13" s="40">
        <v>382797</v>
      </c>
      <c r="BX13" s="40">
        <v>383896</v>
      </c>
      <c r="BY13" s="40">
        <v>382500</v>
      </c>
      <c r="BZ13" s="40">
        <v>385099</v>
      </c>
      <c r="CA13" s="40">
        <v>383270</v>
      </c>
      <c r="CB13" s="40">
        <v>394408</v>
      </c>
      <c r="CC13" s="40">
        <v>391262</v>
      </c>
      <c r="CD13" s="40">
        <v>393913</v>
      </c>
      <c r="CE13" s="40">
        <v>393253</v>
      </c>
      <c r="CF13" s="40">
        <v>394084</v>
      </c>
      <c r="CG13" s="40">
        <v>393979</v>
      </c>
    </row>
    <row r="14" spans="1:85" s="66" customFormat="1" ht="13.5" customHeight="1">
      <c r="A14" s="189" t="s">
        <v>588</v>
      </c>
      <c r="B14" s="190">
        <v>154131</v>
      </c>
      <c r="C14" s="190">
        <v>177842</v>
      </c>
      <c r="D14" s="190">
        <v>212321</v>
      </c>
      <c r="E14" s="190">
        <v>270539</v>
      </c>
      <c r="F14" s="190">
        <v>322466</v>
      </c>
      <c r="G14" s="190">
        <v>372187</v>
      </c>
      <c r="H14" s="190">
        <v>436726</v>
      </c>
      <c r="I14" s="190">
        <v>518104</v>
      </c>
      <c r="J14" s="190">
        <v>601890</v>
      </c>
      <c r="K14" s="190">
        <v>697946</v>
      </c>
      <c r="L14" s="190">
        <v>793696</v>
      </c>
      <c r="M14" s="190">
        <v>886252</v>
      </c>
      <c r="N14" s="190">
        <v>993584</v>
      </c>
      <c r="O14" s="190">
        <v>1054943</v>
      </c>
      <c r="P14" s="190">
        <v>1124504</v>
      </c>
      <c r="Q14" s="190">
        <v>1192024</v>
      </c>
      <c r="R14" s="190">
        <v>1251363</v>
      </c>
      <c r="S14" s="190">
        <v>1285792</v>
      </c>
      <c r="T14" s="190">
        <v>1337280</v>
      </c>
      <c r="U14" s="190">
        <v>1411540</v>
      </c>
      <c r="V14" s="190">
        <v>1471503</v>
      </c>
      <c r="W14" s="190">
        <v>1503518</v>
      </c>
      <c r="X14" s="190">
        <v>1548625</v>
      </c>
      <c r="Y14" s="190">
        <v>1591803</v>
      </c>
      <c r="Z14" s="190">
        <v>1624503</v>
      </c>
      <c r="AA14" s="190">
        <v>1628362</v>
      </c>
      <c r="AB14" s="190">
        <v>1652043</v>
      </c>
      <c r="AC14" s="190">
        <v>1664214</v>
      </c>
      <c r="AD14" s="190">
        <v>1666429</v>
      </c>
      <c r="AE14" s="190">
        <v>1654157</v>
      </c>
      <c r="AF14" s="190">
        <v>1658520</v>
      </c>
      <c r="AG14" s="190">
        <v>1666645</v>
      </c>
      <c r="AH14" s="190">
        <v>1668585</v>
      </c>
      <c r="AI14" s="190">
        <v>1665231</v>
      </c>
      <c r="AJ14" s="190">
        <v>1674990</v>
      </c>
      <c r="AK14" s="190">
        <v>1689052</v>
      </c>
      <c r="AL14" s="190">
        <v>1701714</v>
      </c>
      <c r="AM14" s="190">
        <v>1694875</v>
      </c>
      <c r="AN14" s="190">
        <v>1701113</v>
      </c>
      <c r="AO14" s="190">
        <v>1709474</v>
      </c>
      <c r="AP14" s="190">
        <v>1706093</v>
      </c>
      <c r="AQ14" s="190">
        <v>1695932</v>
      </c>
      <c r="AR14" s="190">
        <v>1704261</v>
      </c>
      <c r="AS14" s="190">
        <v>1699588</v>
      </c>
      <c r="AT14" s="190">
        <v>1689709</v>
      </c>
      <c r="AU14" s="191">
        <v>1680884</v>
      </c>
      <c r="AV14" s="191">
        <v>1706570</v>
      </c>
      <c r="AW14" s="191">
        <v>1710050</v>
      </c>
      <c r="AX14" s="191">
        <v>1715076</v>
      </c>
      <c r="AY14" s="191">
        <v>1686746</v>
      </c>
      <c r="AZ14" s="191">
        <v>1692254</v>
      </c>
      <c r="BA14" s="191">
        <v>1691840</v>
      </c>
      <c r="BB14" s="191">
        <v>1708240</v>
      </c>
      <c r="BC14" s="191">
        <v>1710245</v>
      </c>
      <c r="BD14" s="191">
        <v>1718045</v>
      </c>
      <c r="BE14" s="191">
        <v>1728579</v>
      </c>
      <c r="BF14" s="191">
        <v>1742946</v>
      </c>
      <c r="BG14" s="191">
        <v>1749271</v>
      </c>
      <c r="BH14" s="191">
        <v>1761558</v>
      </c>
      <c r="BI14" s="191">
        <v>1765044</v>
      </c>
      <c r="BJ14" s="191">
        <v>1797529</v>
      </c>
      <c r="BK14" s="191">
        <v>1812406</v>
      </c>
      <c r="BL14" s="191">
        <v>1830608</v>
      </c>
      <c r="BM14" s="191">
        <v>1847162</v>
      </c>
      <c r="BN14" s="191">
        <v>1874985</v>
      </c>
      <c r="BO14" s="191">
        <v>1895955</v>
      </c>
      <c r="BP14" s="191">
        <v>1914699</v>
      </c>
      <c r="BQ14" s="191">
        <v>1926897</v>
      </c>
      <c r="BR14" s="191">
        <v>1965082</v>
      </c>
      <c r="BS14" s="191">
        <v>1975297</v>
      </c>
      <c r="BT14" s="191">
        <v>1980534</v>
      </c>
      <c r="BU14" s="191">
        <v>1991979</v>
      </c>
      <c r="BV14" s="191">
        <v>2001763</v>
      </c>
      <c r="BW14" s="191">
        <v>2003520</v>
      </c>
      <c r="BX14" s="191">
        <v>2023228</v>
      </c>
      <c r="BY14" s="192">
        <v>2039746</v>
      </c>
      <c r="BZ14" s="192">
        <v>2046633</v>
      </c>
      <c r="CA14" s="192">
        <v>2055548</v>
      </c>
      <c r="CB14" s="192">
        <v>2077608</v>
      </c>
      <c r="CC14" s="192">
        <v>2088757</v>
      </c>
      <c r="CD14" s="192">
        <v>2097936</v>
      </c>
      <c r="CE14" s="192">
        <v>2109862</v>
      </c>
      <c r="CF14" s="192">
        <v>2151546</v>
      </c>
      <c r="CG14" s="192">
        <v>2159054</v>
      </c>
    </row>
    <row r="15" spans="1:85" ht="13.5" customHeight="1">
      <c r="A15" s="398" t="s">
        <v>589</v>
      </c>
      <c r="BU15" s="241"/>
      <c r="BV15" s="245">
        <v>0.33063857727782353</v>
      </c>
      <c r="BW15" s="245">
        <v>7.6914718428995096E-2</v>
      </c>
      <c r="BX15" s="245">
        <v>7.8362571064735889E-2</v>
      </c>
      <c r="BY15" s="245">
        <v>8.1437649324942366E-2</v>
      </c>
      <c r="BZ15" s="245">
        <v>6.3044301965827013E-2</v>
      </c>
      <c r="CA15" s="245">
        <v>7.1652895809243694E-2</v>
      </c>
      <c r="CB15" s="245">
        <v>6.9869853354232223E-2</v>
      </c>
      <c r="CC15" s="245">
        <v>6.1217695692350999E-2</v>
      </c>
      <c r="CD15" s="245">
        <v>4.732703459538759E-2</v>
      </c>
      <c r="CE15" s="245">
        <v>5.4917645555987479E-2</v>
      </c>
      <c r="CF15" s="245">
        <v>4.8469816494894867E-2</v>
      </c>
      <c r="CG15" s="245">
        <v>4.553415061295972E-2</v>
      </c>
    </row>
    <row r="16" spans="1:85" s="15" customFormat="1" ht="13.5" customHeight="1">
      <c r="A16" s="193" t="s">
        <v>590</v>
      </c>
      <c r="B16" s="194" t="s">
        <v>355</v>
      </c>
      <c r="C16" s="194" t="s">
        <v>356</v>
      </c>
      <c r="D16" s="194" t="s">
        <v>357</v>
      </c>
      <c r="E16" s="194" t="s">
        <v>358</v>
      </c>
      <c r="F16" s="194" t="s">
        <v>359</v>
      </c>
      <c r="G16" s="194" t="s">
        <v>360</v>
      </c>
      <c r="H16" s="194" t="s">
        <v>361</v>
      </c>
      <c r="I16" s="194" t="s">
        <v>362</v>
      </c>
      <c r="J16" s="194" t="s">
        <v>363</v>
      </c>
      <c r="K16" s="194" t="s">
        <v>364</v>
      </c>
      <c r="L16" s="194" t="s">
        <v>365</v>
      </c>
      <c r="M16" s="194" t="s">
        <v>366</v>
      </c>
      <c r="N16" s="194" t="s">
        <v>367</v>
      </c>
      <c r="O16" s="194" t="s">
        <v>368</v>
      </c>
      <c r="P16" s="194" t="s">
        <v>369</v>
      </c>
      <c r="Q16" s="194" t="s">
        <v>370</v>
      </c>
      <c r="R16" s="194" t="s">
        <v>371</v>
      </c>
      <c r="S16" s="194" t="s">
        <v>372</v>
      </c>
      <c r="T16" s="194" t="s">
        <v>373</v>
      </c>
      <c r="U16" s="194" t="s">
        <v>374</v>
      </c>
      <c r="V16" s="194" t="s">
        <v>375</v>
      </c>
      <c r="W16" s="194" t="s">
        <v>376</v>
      </c>
      <c r="X16" s="194" t="s">
        <v>377</v>
      </c>
      <c r="Y16" s="194" t="s">
        <v>378</v>
      </c>
      <c r="Z16" s="194" t="s">
        <v>269</v>
      </c>
      <c r="AA16" s="194" t="s">
        <v>270</v>
      </c>
      <c r="AB16" s="194" t="s">
        <v>271</v>
      </c>
      <c r="AC16" s="194" t="s">
        <v>272</v>
      </c>
      <c r="AD16" s="194" t="s">
        <v>273</v>
      </c>
      <c r="AE16" s="194" t="s">
        <v>274</v>
      </c>
      <c r="AF16" s="194" t="s">
        <v>275</v>
      </c>
      <c r="AG16" s="194" t="s">
        <v>276</v>
      </c>
      <c r="AH16" s="194" t="s">
        <v>277</v>
      </c>
      <c r="AI16" s="194" t="s">
        <v>278</v>
      </c>
      <c r="AJ16" s="194" t="s">
        <v>279</v>
      </c>
      <c r="AK16" s="194" t="s">
        <v>280</v>
      </c>
      <c r="AL16" s="194" t="s">
        <v>281</v>
      </c>
      <c r="AM16" s="194" t="s">
        <v>282</v>
      </c>
      <c r="AN16" s="194" t="s">
        <v>283</v>
      </c>
      <c r="AO16" s="194" t="s">
        <v>284</v>
      </c>
      <c r="AP16" s="194" t="s">
        <v>285</v>
      </c>
      <c r="AQ16" s="194" t="s">
        <v>286</v>
      </c>
      <c r="AR16" s="194" t="s">
        <v>287</v>
      </c>
      <c r="AS16" s="194" t="s">
        <v>288</v>
      </c>
      <c r="AT16" s="194" t="s">
        <v>289</v>
      </c>
      <c r="AU16" s="194" t="s">
        <v>290</v>
      </c>
      <c r="AV16" s="194" t="s">
        <v>291</v>
      </c>
      <c r="AW16" s="194" t="s">
        <v>292</v>
      </c>
      <c r="AX16" s="194" t="s">
        <v>293</v>
      </c>
      <c r="AY16" s="194" t="s">
        <v>294</v>
      </c>
      <c r="AZ16" s="195" t="s">
        <v>295</v>
      </c>
      <c r="BA16" s="195" t="s">
        <v>296</v>
      </c>
      <c r="BB16" s="195" t="s">
        <v>297</v>
      </c>
      <c r="BC16" s="195" t="s">
        <v>298</v>
      </c>
      <c r="BD16" s="195" t="s">
        <v>299</v>
      </c>
      <c r="BE16" s="195" t="s">
        <v>300</v>
      </c>
      <c r="BF16" s="195" t="s">
        <v>301</v>
      </c>
      <c r="BG16" s="195" t="s">
        <v>302</v>
      </c>
      <c r="BH16" s="195" t="s">
        <v>303</v>
      </c>
      <c r="BI16" s="195" t="s">
        <v>304</v>
      </c>
      <c r="BJ16" s="195" t="s">
        <v>305</v>
      </c>
      <c r="BK16" s="195" t="s">
        <v>306</v>
      </c>
      <c r="BL16" s="195" t="s">
        <v>307</v>
      </c>
      <c r="BM16" s="195" t="s">
        <v>308</v>
      </c>
      <c r="BN16" s="195" t="s">
        <v>309</v>
      </c>
      <c r="BO16" s="195" t="s">
        <v>310</v>
      </c>
      <c r="BP16" s="195" t="s">
        <v>311</v>
      </c>
      <c r="BQ16" s="195" t="s">
        <v>312</v>
      </c>
      <c r="BR16" s="195" t="s">
        <v>313</v>
      </c>
      <c r="BS16" s="195" t="s">
        <v>379</v>
      </c>
      <c r="BT16" s="195" t="s">
        <v>380</v>
      </c>
      <c r="BU16" s="195" t="s">
        <v>381</v>
      </c>
      <c r="BV16" s="195" t="s">
        <v>579</v>
      </c>
      <c r="BW16" s="195" t="s">
        <v>318</v>
      </c>
      <c r="BX16" s="195" t="s">
        <v>319</v>
      </c>
      <c r="BY16" s="195" t="s">
        <v>320</v>
      </c>
      <c r="BZ16" s="195" t="s">
        <v>321</v>
      </c>
      <c r="CA16" s="195" t="s">
        <v>322</v>
      </c>
      <c r="CB16" s="195" t="s">
        <v>323</v>
      </c>
      <c r="CC16" s="195" t="s">
        <v>324</v>
      </c>
      <c r="CD16" s="195" t="s">
        <v>325</v>
      </c>
      <c r="CE16" s="195" t="s">
        <v>326</v>
      </c>
      <c r="CF16" s="195" t="s">
        <v>327</v>
      </c>
      <c r="CG16" s="195" t="s">
        <v>328</v>
      </c>
    </row>
    <row r="17" spans="1:85" s="1" customFormat="1" ht="13.5" customHeight="1">
      <c r="A17" s="155" t="s">
        <v>591</v>
      </c>
      <c r="B17" s="4"/>
      <c r="C17" s="4"/>
      <c r="D17" s="4"/>
      <c r="E17" s="4"/>
      <c r="F17" s="4"/>
      <c r="G17" s="4">
        <v>39865</v>
      </c>
      <c r="H17" s="4">
        <v>49353</v>
      </c>
      <c r="I17" s="4">
        <v>55847</v>
      </c>
      <c r="J17" s="4">
        <v>64337</v>
      </c>
      <c r="K17" s="4">
        <v>68773</v>
      </c>
      <c r="L17" s="4">
        <v>76893</v>
      </c>
      <c r="M17" s="4">
        <v>82406</v>
      </c>
      <c r="N17" s="4">
        <v>88572</v>
      </c>
      <c r="O17" s="4">
        <v>91410</v>
      </c>
      <c r="P17" s="4">
        <v>95390</v>
      </c>
      <c r="Q17" s="4">
        <v>103953</v>
      </c>
      <c r="R17" s="4">
        <v>112888</v>
      </c>
      <c r="S17" s="4">
        <v>124155</v>
      </c>
      <c r="T17" s="4">
        <v>137444</v>
      </c>
      <c r="U17" s="4">
        <v>150754</v>
      </c>
      <c r="V17" s="4">
        <v>162844</v>
      </c>
      <c r="W17" s="4">
        <v>172110</v>
      </c>
      <c r="X17" s="4">
        <v>186765</v>
      </c>
      <c r="Y17" s="4">
        <v>201324</v>
      </c>
      <c r="Z17" s="4">
        <v>217033</v>
      </c>
      <c r="AA17" s="4">
        <v>226940</v>
      </c>
      <c r="AB17" s="4">
        <v>243537</v>
      </c>
      <c r="AC17" s="4">
        <v>257574</v>
      </c>
      <c r="AD17" s="4">
        <v>272914</v>
      </c>
      <c r="AE17" s="4">
        <v>283203</v>
      </c>
      <c r="AF17" s="4">
        <v>293777</v>
      </c>
      <c r="AG17" s="4">
        <v>303269</v>
      </c>
      <c r="AH17" s="4">
        <v>314199</v>
      </c>
      <c r="AI17" s="4">
        <v>319379</v>
      </c>
      <c r="AJ17" s="4">
        <v>327756</v>
      </c>
      <c r="AK17" s="4">
        <v>335892</v>
      </c>
      <c r="AL17" s="4">
        <v>345507</v>
      </c>
      <c r="AM17" s="4">
        <v>349025</v>
      </c>
      <c r="AN17" s="4">
        <v>355574</v>
      </c>
      <c r="AO17" s="4">
        <v>359502</v>
      </c>
      <c r="AP17" s="4">
        <v>361411</v>
      </c>
      <c r="AQ17" s="4">
        <v>362559</v>
      </c>
      <c r="AR17" s="4">
        <v>366203</v>
      </c>
      <c r="AS17" s="4">
        <v>365701</v>
      </c>
      <c r="AT17" s="4">
        <v>361685</v>
      </c>
      <c r="AU17" s="4">
        <v>357603</v>
      </c>
      <c r="AV17" s="40">
        <v>356773</v>
      </c>
      <c r="AW17" s="40">
        <v>356042</v>
      </c>
      <c r="AX17" s="40">
        <v>356374</v>
      </c>
      <c r="AY17" s="40">
        <v>357756</v>
      </c>
      <c r="AZ17" s="40">
        <v>361348</v>
      </c>
      <c r="BA17" s="40">
        <v>360665</v>
      </c>
      <c r="BB17" s="40">
        <v>359796</v>
      </c>
      <c r="BC17" s="40">
        <v>357221</v>
      </c>
      <c r="BD17" s="40">
        <v>358362</v>
      </c>
      <c r="BE17" s="40">
        <v>357376</v>
      </c>
      <c r="BF17" s="40">
        <v>358241</v>
      </c>
      <c r="BG17" s="40">
        <v>355300</v>
      </c>
      <c r="BH17" s="40">
        <v>356727</v>
      </c>
      <c r="BI17" s="40">
        <v>354628</v>
      </c>
      <c r="BJ17" s="40">
        <v>356076</v>
      </c>
      <c r="BK17" s="40">
        <v>357432</v>
      </c>
      <c r="BL17" s="40">
        <v>357326</v>
      </c>
      <c r="BM17" s="40">
        <v>356486</v>
      </c>
      <c r="BN17" s="40">
        <v>360353</v>
      </c>
      <c r="BO17" s="40">
        <v>359469</v>
      </c>
      <c r="BP17" s="40">
        <v>359707</v>
      </c>
      <c r="BQ17" s="40">
        <v>358874</v>
      </c>
      <c r="BR17" s="40">
        <v>357924</v>
      </c>
      <c r="BS17" s="40">
        <v>353918</v>
      </c>
      <c r="BT17" s="40">
        <v>351897</v>
      </c>
      <c r="BU17" s="40">
        <v>349347</v>
      </c>
      <c r="BV17" s="69">
        <v>346770</v>
      </c>
      <c r="BW17" s="69">
        <v>340451</v>
      </c>
      <c r="BX17" s="40">
        <v>334716</v>
      </c>
      <c r="BY17" s="67">
        <v>329231</v>
      </c>
      <c r="BZ17" s="67">
        <v>322277</v>
      </c>
      <c r="CA17" s="67">
        <v>314686</v>
      </c>
      <c r="CB17" s="67">
        <v>306817</v>
      </c>
      <c r="CC17" s="46">
        <v>299479</v>
      </c>
      <c r="CD17" s="46">
        <v>292385</v>
      </c>
      <c r="CE17" s="46">
        <v>281970</v>
      </c>
      <c r="CF17" s="46">
        <v>273682</v>
      </c>
      <c r="CG17" s="46">
        <v>265239</v>
      </c>
    </row>
    <row r="18" spans="1:85" s="1" customFormat="1" ht="13.5" customHeight="1">
      <c r="A18" s="155" t="s">
        <v>592</v>
      </c>
      <c r="B18" s="4"/>
      <c r="C18" s="4"/>
      <c r="D18" s="4"/>
      <c r="E18" s="4"/>
      <c r="F18" s="4"/>
      <c r="G18" s="4">
        <v>12</v>
      </c>
      <c r="H18" s="4">
        <v>128</v>
      </c>
      <c r="I18" s="4">
        <v>78</v>
      </c>
      <c r="J18" s="4">
        <v>83</v>
      </c>
      <c r="K18" s="4">
        <v>78</v>
      </c>
      <c r="L18" s="4">
        <v>69</v>
      </c>
      <c r="M18" s="4">
        <v>71</v>
      </c>
      <c r="N18" s="4">
        <v>75</v>
      </c>
      <c r="O18" s="4">
        <v>75</v>
      </c>
      <c r="P18" s="4">
        <v>76</v>
      </c>
      <c r="Q18" s="4">
        <v>77</v>
      </c>
      <c r="R18" s="4">
        <v>78</v>
      </c>
      <c r="S18" s="4">
        <v>154</v>
      </c>
      <c r="T18" s="4">
        <v>157</v>
      </c>
      <c r="U18" s="4">
        <v>156</v>
      </c>
      <c r="V18" s="4">
        <v>611</v>
      </c>
      <c r="W18" s="4">
        <v>1036</v>
      </c>
      <c r="X18" s="4">
        <v>1048</v>
      </c>
      <c r="Y18" s="4">
        <v>1281</v>
      </c>
      <c r="Z18" s="4">
        <v>1486</v>
      </c>
      <c r="AA18" s="4">
        <v>1655</v>
      </c>
      <c r="AB18" s="4">
        <v>1961</v>
      </c>
      <c r="AC18" s="4">
        <v>2199</v>
      </c>
      <c r="AD18" s="4">
        <v>2585</v>
      </c>
      <c r="AE18" s="4">
        <v>3215</v>
      </c>
      <c r="AF18" s="4">
        <v>3049</v>
      </c>
      <c r="AG18" s="4">
        <v>3691</v>
      </c>
      <c r="AH18" s="4">
        <v>4249</v>
      </c>
      <c r="AI18" s="4">
        <v>4640</v>
      </c>
      <c r="AJ18" s="4">
        <v>5023</v>
      </c>
      <c r="AK18" s="4">
        <v>5327</v>
      </c>
      <c r="AL18" s="4">
        <v>5760</v>
      </c>
      <c r="AM18" s="4">
        <v>6371</v>
      </c>
      <c r="AN18" s="4">
        <v>6583</v>
      </c>
      <c r="AO18" s="4">
        <v>7052</v>
      </c>
      <c r="AP18" s="4">
        <v>7099</v>
      </c>
      <c r="AQ18" s="4">
        <v>7553</v>
      </c>
      <c r="AR18" s="4">
        <v>7861</v>
      </c>
      <c r="AS18" s="4">
        <v>8289</v>
      </c>
      <c r="AT18" s="4">
        <v>8890</v>
      </c>
      <c r="AU18" s="4">
        <v>8958</v>
      </c>
      <c r="AV18" s="40">
        <v>9537</v>
      </c>
      <c r="AW18" s="40">
        <v>10657</v>
      </c>
      <c r="AX18" s="40">
        <v>11279</v>
      </c>
      <c r="AY18" s="40">
        <v>11722</v>
      </c>
      <c r="AZ18" s="40">
        <v>12263</v>
      </c>
      <c r="BA18" s="40">
        <v>12854</v>
      </c>
      <c r="BB18" s="40">
        <v>13443</v>
      </c>
      <c r="BC18" s="40">
        <v>14177</v>
      </c>
      <c r="BD18" s="40">
        <v>14913</v>
      </c>
      <c r="BE18" s="40">
        <v>15468</v>
      </c>
      <c r="BF18" s="40">
        <v>15851</v>
      </c>
      <c r="BG18" s="40">
        <v>16301</v>
      </c>
      <c r="BH18" s="40">
        <v>16635</v>
      </c>
      <c r="BI18" s="40">
        <v>16859</v>
      </c>
      <c r="BJ18" s="40">
        <v>16923</v>
      </c>
      <c r="BK18" s="40">
        <v>16894</v>
      </c>
      <c r="BL18" s="69">
        <v>16899</v>
      </c>
      <c r="BM18" s="69">
        <v>17140</v>
      </c>
      <c r="BN18" s="69">
        <v>17217</v>
      </c>
      <c r="BO18" s="69">
        <v>17510</v>
      </c>
      <c r="BP18" s="69">
        <v>17823</v>
      </c>
      <c r="BQ18" s="69">
        <v>18063</v>
      </c>
      <c r="BR18" s="69">
        <v>18314</v>
      </c>
      <c r="BS18" s="69">
        <v>18505</v>
      </c>
      <c r="BT18" s="69">
        <v>18632</v>
      </c>
      <c r="BU18" s="69">
        <v>18711</v>
      </c>
      <c r="BV18" s="69">
        <v>18819</v>
      </c>
      <c r="BW18" s="69">
        <v>19218</v>
      </c>
      <c r="BX18" s="69">
        <v>19191</v>
      </c>
      <c r="BY18" s="67">
        <v>19020</v>
      </c>
      <c r="BZ18" s="67">
        <v>18914</v>
      </c>
      <c r="CA18" s="67">
        <v>19086</v>
      </c>
      <c r="CB18" s="67">
        <v>19030</v>
      </c>
      <c r="CC18" s="374">
        <v>18985</v>
      </c>
      <c r="CD18" s="46">
        <v>19060</v>
      </c>
      <c r="CE18" s="67">
        <v>18884</v>
      </c>
      <c r="CF18" s="67">
        <v>18925</v>
      </c>
      <c r="CG18" s="67">
        <v>18840</v>
      </c>
    </row>
    <row r="19" spans="1:85" s="1" customFormat="1" ht="13.5" customHeight="1">
      <c r="A19" s="155" t="s">
        <v>593</v>
      </c>
      <c r="B19" s="4"/>
      <c r="C19" s="4"/>
      <c r="D19" s="4"/>
      <c r="E19" s="4"/>
      <c r="F19" s="4"/>
      <c r="G19" s="4">
        <v>205278</v>
      </c>
      <c r="H19" s="4">
        <v>217185</v>
      </c>
      <c r="I19" s="4">
        <v>269178</v>
      </c>
      <c r="J19" s="4">
        <v>318284</v>
      </c>
      <c r="K19" s="4">
        <v>345081</v>
      </c>
      <c r="L19" s="4">
        <v>380357</v>
      </c>
      <c r="M19" s="4">
        <v>417109</v>
      </c>
      <c r="N19" s="4">
        <v>450178</v>
      </c>
      <c r="O19" s="4">
        <v>469837</v>
      </c>
      <c r="P19" s="4">
        <v>490796</v>
      </c>
      <c r="Q19" s="4">
        <v>516417</v>
      </c>
      <c r="R19" s="4">
        <v>536778</v>
      </c>
      <c r="S19" s="4">
        <v>543619</v>
      </c>
      <c r="T19" s="4">
        <v>553634</v>
      </c>
      <c r="U19" s="4">
        <v>569318</v>
      </c>
      <c r="V19" s="4">
        <v>579100</v>
      </c>
      <c r="W19" s="4">
        <v>583099</v>
      </c>
      <c r="X19" s="4">
        <v>587934</v>
      </c>
      <c r="Y19" s="4">
        <v>590004</v>
      </c>
      <c r="Z19" s="4">
        <v>586392</v>
      </c>
      <c r="AA19" s="4">
        <v>585841</v>
      </c>
      <c r="AB19" s="4">
        <v>584460</v>
      </c>
      <c r="AC19" s="4">
        <v>588174</v>
      </c>
      <c r="AD19" s="4">
        <v>585984</v>
      </c>
      <c r="AE19" s="4">
        <v>579672</v>
      </c>
      <c r="AF19" s="4">
        <v>580386</v>
      </c>
      <c r="AG19" s="4">
        <v>588007</v>
      </c>
      <c r="AH19" s="4">
        <v>590471</v>
      </c>
      <c r="AI19" s="4">
        <v>598743</v>
      </c>
      <c r="AJ19" s="4">
        <v>571473</v>
      </c>
      <c r="AK19" s="4">
        <v>569966</v>
      </c>
      <c r="AL19" s="4">
        <v>543000</v>
      </c>
      <c r="AM19" s="4">
        <v>533387</v>
      </c>
      <c r="AN19" s="4">
        <v>509892</v>
      </c>
      <c r="AO19" s="4">
        <v>505989</v>
      </c>
      <c r="AP19" s="4">
        <v>484476.15436096722</v>
      </c>
      <c r="AQ19" s="4">
        <v>461121.03255603538</v>
      </c>
      <c r="AR19" s="4">
        <v>434091.17893745762</v>
      </c>
      <c r="AS19" s="4">
        <v>422421.30625104555</v>
      </c>
      <c r="AT19" s="4">
        <v>407707.4657905341</v>
      </c>
      <c r="AU19" s="4">
        <v>391987.81662108627</v>
      </c>
      <c r="AV19" s="40">
        <v>370689.07928903133</v>
      </c>
      <c r="AW19" s="40">
        <v>351167.54915074556</v>
      </c>
      <c r="AX19" s="40">
        <v>334775.6201675742</v>
      </c>
      <c r="AY19" s="40">
        <v>321090.25816921092</v>
      </c>
      <c r="AZ19" s="40">
        <v>305405.89544502395</v>
      </c>
      <c r="BA19" s="40">
        <v>289676.4430832286</v>
      </c>
      <c r="BB19" s="40">
        <v>275170.4437208614</v>
      </c>
      <c r="BC19" s="40">
        <v>263818.10136986303</v>
      </c>
      <c r="BD19" s="40">
        <v>250439.67485709465</v>
      </c>
      <c r="BE19" s="40">
        <v>238697.92639116803</v>
      </c>
      <c r="BF19" s="40">
        <v>226041.21445385212</v>
      </c>
      <c r="BG19" s="40">
        <v>214643.23042461352</v>
      </c>
      <c r="BH19" s="40">
        <v>202053.03130132353</v>
      </c>
      <c r="BI19" s="40">
        <v>192216</v>
      </c>
      <c r="BJ19" s="40">
        <v>180449</v>
      </c>
      <c r="BK19" s="40">
        <v>171065</v>
      </c>
      <c r="BL19" s="69">
        <v>159923.46189290416</v>
      </c>
      <c r="BM19" s="69">
        <v>148608</v>
      </c>
      <c r="BN19" s="69">
        <v>137279.04767271894</v>
      </c>
      <c r="BO19" s="69">
        <v>128296.40280995441</v>
      </c>
      <c r="BP19" s="69">
        <v>119738.21541384634</v>
      </c>
      <c r="BQ19" s="69">
        <v>112959.58213967847</v>
      </c>
      <c r="BR19" s="69">
        <v>105755.97657687803</v>
      </c>
      <c r="BS19" s="69">
        <v>99360</v>
      </c>
      <c r="BT19" s="69">
        <v>92944.186507772523</v>
      </c>
      <c r="BU19" s="69">
        <v>86435.33528540183</v>
      </c>
      <c r="BV19" s="69">
        <v>79724</v>
      </c>
      <c r="BW19" s="69">
        <v>72201</v>
      </c>
      <c r="BX19" s="69">
        <v>66286</v>
      </c>
      <c r="BY19" s="67">
        <v>61363</v>
      </c>
      <c r="BZ19" s="67">
        <v>56085</v>
      </c>
      <c r="CA19" s="67">
        <v>50021</v>
      </c>
      <c r="CB19" s="67">
        <v>46118</v>
      </c>
      <c r="CC19" s="374">
        <v>41964</v>
      </c>
      <c r="CD19" s="46">
        <v>34336</v>
      </c>
      <c r="CE19" s="67">
        <v>30363</v>
      </c>
      <c r="CF19" s="67">
        <v>27329</v>
      </c>
      <c r="CG19" s="67">
        <v>24267</v>
      </c>
    </row>
    <row r="20" spans="1:85" s="1" customFormat="1" ht="13.5" customHeight="1">
      <c r="A20" s="155" t="s">
        <v>594</v>
      </c>
      <c r="B20" s="4"/>
      <c r="C20" s="4"/>
      <c r="D20" s="4"/>
      <c r="E20" s="4"/>
      <c r="F20" s="4"/>
      <c r="G20" s="4">
        <v>69894</v>
      </c>
      <c r="H20" s="4">
        <v>102205</v>
      </c>
      <c r="I20" s="4">
        <v>109946</v>
      </c>
      <c r="J20" s="4">
        <v>117721</v>
      </c>
      <c r="K20" s="4">
        <v>127633</v>
      </c>
      <c r="L20" s="4">
        <v>126786</v>
      </c>
      <c r="M20" s="4">
        <v>132485</v>
      </c>
      <c r="N20" s="4">
        <v>136803</v>
      </c>
      <c r="O20" s="4">
        <v>141757</v>
      </c>
      <c r="P20" s="4">
        <v>142740</v>
      </c>
      <c r="Q20" s="4">
        <v>143607</v>
      </c>
      <c r="R20" s="4">
        <v>142800</v>
      </c>
      <c r="S20" s="4">
        <v>144251</v>
      </c>
      <c r="T20" s="4">
        <v>143007</v>
      </c>
      <c r="U20" s="4">
        <v>144698</v>
      </c>
      <c r="V20" s="4">
        <v>145168</v>
      </c>
      <c r="W20" s="4">
        <v>146793</v>
      </c>
      <c r="X20" s="4">
        <v>144397</v>
      </c>
      <c r="Y20" s="4">
        <v>143752</v>
      </c>
      <c r="Z20" s="4">
        <v>143498</v>
      </c>
      <c r="AA20" s="4">
        <v>142901</v>
      </c>
      <c r="AB20" s="4">
        <v>141804</v>
      </c>
      <c r="AC20" s="4">
        <v>140728</v>
      </c>
      <c r="AD20" s="4">
        <v>140830</v>
      </c>
      <c r="AE20" s="4">
        <v>140427</v>
      </c>
      <c r="AF20" s="4">
        <v>139646</v>
      </c>
      <c r="AG20" s="4">
        <v>139370</v>
      </c>
      <c r="AH20" s="4">
        <v>140553</v>
      </c>
      <c r="AI20" s="4">
        <v>142513</v>
      </c>
      <c r="AJ20" s="4">
        <v>140438</v>
      </c>
      <c r="AK20" s="4">
        <v>131039</v>
      </c>
      <c r="AL20" s="4">
        <v>144049</v>
      </c>
      <c r="AM20" s="4">
        <v>138997</v>
      </c>
      <c r="AN20" s="4">
        <v>134419</v>
      </c>
      <c r="AO20" s="4">
        <v>124557</v>
      </c>
      <c r="AP20" s="4">
        <v>120153.84563903279</v>
      </c>
      <c r="AQ20" s="4">
        <v>112700.9674439646</v>
      </c>
      <c r="AR20" s="4">
        <v>106957.82106254235</v>
      </c>
      <c r="AS20" s="4">
        <v>102073.69374895444</v>
      </c>
      <c r="AT20" s="4">
        <v>97931.534209465914</v>
      </c>
      <c r="AU20" s="4">
        <v>92671.18337891376</v>
      </c>
      <c r="AV20" s="40">
        <v>88896.920710968639</v>
      </c>
      <c r="AW20" s="40">
        <v>84085.450849254441</v>
      </c>
      <c r="AX20" s="40">
        <v>79697.37983242581</v>
      </c>
      <c r="AY20" s="40">
        <v>75510.741830789077</v>
      </c>
      <c r="AZ20" s="40">
        <v>72324.10455497606</v>
      </c>
      <c r="BA20" s="40">
        <v>69325.556916771413</v>
      </c>
      <c r="BB20" s="40">
        <v>65179.556279138618</v>
      </c>
      <c r="BC20" s="40">
        <v>61864.898630136995</v>
      </c>
      <c r="BD20" s="40">
        <v>59368.325142905342</v>
      </c>
      <c r="BE20" s="40">
        <v>57272.073608831961</v>
      </c>
      <c r="BF20" s="40">
        <v>55291.785546147883</v>
      </c>
      <c r="BG20" s="40">
        <v>53100.769575386475</v>
      </c>
      <c r="BH20" s="40">
        <v>50888.968698676457</v>
      </c>
      <c r="BI20" s="40">
        <v>48114</v>
      </c>
      <c r="BJ20" s="40">
        <v>47043</v>
      </c>
      <c r="BK20" s="40">
        <v>44242</v>
      </c>
      <c r="BL20" s="69">
        <v>42185.538107095832</v>
      </c>
      <c r="BM20" s="69">
        <v>40287</v>
      </c>
      <c r="BN20" s="69">
        <v>38316.952327281055</v>
      </c>
      <c r="BO20" s="69">
        <v>37327.597190045592</v>
      </c>
      <c r="BP20" s="69">
        <v>36519.784586153663</v>
      </c>
      <c r="BQ20" s="69">
        <v>35393.417860321519</v>
      </c>
      <c r="BR20" s="69">
        <v>33812.023423121966</v>
      </c>
      <c r="BS20" s="69">
        <v>33136</v>
      </c>
      <c r="BT20" s="69">
        <v>31850.813492227473</v>
      </c>
      <c r="BU20" s="69">
        <v>30715.664714598181</v>
      </c>
      <c r="BV20" s="69">
        <v>29733</v>
      </c>
      <c r="BW20" s="69">
        <v>28482</v>
      </c>
      <c r="BX20" s="69">
        <v>27435</v>
      </c>
      <c r="BY20" s="67">
        <v>25379</v>
      </c>
      <c r="BZ20" s="67">
        <v>23688</v>
      </c>
      <c r="CA20" s="67">
        <v>22340</v>
      </c>
      <c r="CB20" s="67">
        <v>21110</v>
      </c>
      <c r="CC20" s="374">
        <v>20434</v>
      </c>
      <c r="CD20" s="46">
        <v>19749</v>
      </c>
      <c r="CE20" s="67">
        <v>19618</v>
      </c>
      <c r="CF20" s="67">
        <v>18772</v>
      </c>
      <c r="CG20" s="67">
        <v>18560</v>
      </c>
    </row>
    <row r="21" spans="1:85" s="1" customFormat="1" ht="13.5" customHeight="1">
      <c r="A21" s="155" t="s">
        <v>595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v>38030</v>
      </c>
      <c r="AK21" s="4">
        <v>68720</v>
      </c>
      <c r="AL21" s="4">
        <v>95075</v>
      </c>
      <c r="AM21" s="4">
        <v>118226</v>
      </c>
      <c r="AN21" s="4">
        <v>152235</v>
      </c>
      <c r="AO21" s="4">
        <v>180961</v>
      </c>
      <c r="AP21" s="4">
        <v>216814.16094101162</v>
      </c>
      <c r="AQ21" s="4">
        <v>253377.47294982424</v>
      </c>
      <c r="AR21" s="4">
        <v>290919.28938657005</v>
      </c>
      <c r="AS21" s="4">
        <v>320269.34943465365</v>
      </c>
      <c r="AT21" s="4">
        <v>351263.49654714717</v>
      </c>
      <c r="AU21" s="4">
        <v>380077.33519220212</v>
      </c>
      <c r="AV21" s="40">
        <v>410102.96530590073</v>
      </c>
      <c r="AW21" s="40">
        <v>441117.29349542188</v>
      </c>
      <c r="AX21" s="40">
        <v>464837.08345276112</v>
      </c>
      <c r="AY21" s="40">
        <v>478059.37693613133</v>
      </c>
      <c r="AZ21" s="40">
        <v>492891.85805238527</v>
      </c>
      <c r="BA21" s="40">
        <v>506122.60129594791</v>
      </c>
      <c r="BB21" s="40">
        <v>521532.50412775885</v>
      </c>
      <c r="BC21" s="40">
        <v>528363.81416950794</v>
      </c>
      <c r="BD21" s="40">
        <v>534435.33973794489</v>
      </c>
      <c r="BE21" s="40">
        <v>545329.9722316101</v>
      </c>
      <c r="BF21" s="40">
        <v>548182.10464066744</v>
      </c>
      <c r="BG21" s="40">
        <v>550546.2838934639</v>
      </c>
      <c r="BH21" s="40">
        <v>552364.41429798328</v>
      </c>
      <c r="BI21" s="40">
        <v>553906</v>
      </c>
      <c r="BJ21" s="40">
        <v>560209</v>
      </c>
      <c r="BK21" s="40">
        <v>564560</v>
      </c>
      <c r="BL21" s="69">
        <v>565247.48593785672</v>
      </c>
      <c r="BM21" s="69">
        <v>561785</v>
      </c>
      <c r="BN21" s="69">
        <v>556238.09732081776</v>
      </c>
      <c r="BO21" s="69">
        <v>545862.00129901757</v>
      </c>
      <c r="BP21" s="69">
        <v>532534.50632610603</v>
      </c>
      <c r="BQ21" s="69">
        <v>517793.87968819449</v>
      </c>
      <c r="BR21" s="69">
        <v>506407.04018000135</v>
      </c>
      <c r="BS21" s="69">
        <v>492287</v>
      </c>
      <c r="BT21" s="69">
        <v>477265.18138808577</v>
      </c>
      <c r="BU21" s="69">
        <v>459752.82556850545</v>
      </c>
      <c r="BV21" s="69">
        <v>439039</v>
      </c>
      <c r="BW21" s="69">
        <v>419433</v>
      </c>
      <c r="BX21" s="69">
        <v>397996</v>
      </c>
      <c r="BY21" s="67">
        <v>375006</v>
      </c>
      <c r="BZ21" s="67">
        <v>350994</v>
      </c>
      <c r="CA21" s="67">
        <v>327806</v>
      </c>
      <c r="CB21" s="67">
        <v>304296</v>
      </c>
      <c r="CC21" s="374">
        <v>281373</v>
      </c>
      <c r="CD21" s="46">
        <v>266930</v>
      </c>
      <c r="CE21" s="67">
        <v>248470</v>
      </c>
      <c r="CF21" s="67">
        <v>230793</v>
      </c>
      <c r="CG21" s="67">
        <v>215433</v>
      </c>
    </row>
    <row r="22" spans="1:85" s="1" customFormat="1" ht="13.5" customHeight="1">
      <c r="A22" s="155" t="s">
        <v>596</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v>3556</v>
      </c>
      <c r="AK22" s="4">
        <v>5820</v>
      </c>
      <c r="AL22" s="4">
        <v>8345</v>
      </c>
      <c r="AM22" s="4">
        <v>14538</v>
      </c>
      <c r="AN22" s="4">
        <v>18558</v>
      </c>
      <c r="AO22" s="4">
        <v>20672</v>
      </c>
      <c r="AP22" s="4">
        <v>22683.839058988367</v>
      </c>
      <c r="AQ22" s="4">
        <v>27644.527050175751</v>
      </c>
      <c r="AR22" s="4">
        <v>32945.710613429976</v>
      </c>
      <c r="AS22" s="4">
        <v>36043.650565346332</v>
      </c>
      <c r="AT22" s="4">
        <v>41604.503452852856</v>
      </c>
      <c r="AU22" s="4">
        <v>47562.664807797846</v>
      </c>
      <c r="AV22" s="40">
        <v>52444.03469409926</v>
      </c>
      <c r="AW22" s="40">
        <v>57726.706504578135</v>
      </c>
      <c r="AX22" s="40">
        <v>61188.916547238863</v>
      </c>
      <c r="AY22" s="40">
        <v>64081.623063868654</v>
      </c>
      <c r="AZ22" s="40">
        <v>66402.141947614757</v>
      </c>
      <c r="BA22" s="40">
        <v>68108.398704052117</v>
      </c>
      <c r="BB22" s="40">
        <v>70176.495872241139</v>
      </c>
      <c r="BC22" s="40">
        <v>72304.185830492002</v>
      </c>
      <c r="BD22" s="40">
        <v>72540.660262055171</v>
      </c>
      <c r="BE22" s="40">
        <v>73300.027768389875</v>
      </c>
      <c r="BF22" s="40">
        <v>76654.8953593326</v>
      </c>
      <c r="BG22" s="40">
        <v>77783.716106536158</v>
      </c>
      <c r="BH22" s="40">
        <v>78164.585702016688</v>
      </c>
      <c r="BI22" s="40">
        <v>79257</v>
      </c>
      <c r="BJ22" s="40">
        <v>78944</v>
      </c>
      <c r="BK22" s="40">
        <v>79405</v>
      </c>
      <c r="BL22" s="69">
        <v>79877.51406214328</v>
      </c>
      <c r="BM22" s="69">
        <v>79271</v>
      </c>
      <c r="BN22" s="69">
        <v>78416.902679182225</v>
      </c>
      <c r="BO22" s="69">
        <v>79597.998700982367</v>
      </c>
      <c r="BP22" s="69">
        <v>80208.493673893987</v>
      </c>
      <c r="BQ22" s="69">
        <v>80146.120311805498</v>
      </c>
      <c r="BR22" s="69">
        <v>79765.959819998621</v>
      </c>
      <c r="BS22" s="69">
        <v>78879</v>
      </c>
      <c r="BT22" s="69">
        <v>78430.818611914248</v>
      </c>
      <c r="BU22" s="69">
        <v>77441.17443149451</v>
      </c>
      <c r="BV22" s="69">
        <v>74877</v>
      </c>
      <c r="BW22" s="69">
        <v>74059</v>
      </c>
      <c r="BX22" s="69">
        <v>73386</v>
      </c>
      <c r="BY22" s="67">
        <v>76434</v>
      </c>
      <c r="BZ22" s="67">
        <v>76620</v>
      </c>
      <c r="CA22" s="67">
        <v>75073</v>
      </c>
      <c r="CB22" s="67">
        <v>70622</v>
      </c>
      <c r="CC22" s="374">
        <v>73636</v>
      </c>
      <c r="CD22" s="46">
        <v>71335</v>
      </c>
      <c r="CE22" s="67">
        <v>69477</v>
      </c>
      <c r="CF22" s="67">
        <v>67204</v>
      </c>
      <c r="CG22" s="67">
        <v>65233</v>
      </c>
    </row>
    <row r="23" spans="1:85" s="1" customFormat="1" ht="13.5" customHeight="1">
      <c r="A23" s="155" t="s">
        <v>597</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0">
        <v>5752</v>
      </c>
      <c r="AW23" s="40">
        <v>6758</v>
      </c>
      <c r="AX23" s="40">
        <v>11117</v>
      </c>
      <c r="AY23" s="40">
        <v>17871</v>
      </c>
      <c r="AZ23" s="40">
        <v>26850</v>
      </c>
      <c r="BA23" s="40">
        <v>37519</v>
      </c>
      <c r="BB23" s="40">
        <v>47654</v>
      </c>
      <c r="BC23" s="40">
        <v>57967</v>
      </c>
      <c r="BD23" s="40">
        <v>71897</v>
      </c>
      <c r="BE23" s="40">
        <v>86327</v>
      </c>
      <c r="BF23" s="40">
        <v>105013.46307131664</v>
      </c>
      <c r="BG23" s="40">
        <v>120933.12944426101</v>
      </c>
      <c r="BH23" s="40">
        <v>137820.02520320035</v>
      </c>
      <c r="BI23" s="40">
        <v>154420</v>
      </c>
      <c r="BJ23" s="40">
        <v>171537</v>
      </c>
      <c r="BK23" s="40">
        <v>191308</v>
      </c>
      <c r="BL23" s="69">
        <v>212392.1879065682</v>
      </c>
      <c r="BM23" s="69">
        <v>236527.51134317162</v>
      </c>
      <c r="BN23" s="69">
        <v>268843.92873516743</v>
      </c>
      <c r="BO23" s="69">
        <v>295123</v>
      </c>
      <c r="BP23" s="69">
        <v>325596</v>
      </c>
      <c r="BQ23" s="69">
        <v>355519.68933286157</v>
      </c>
      <c r="BR23" s="69">
        <v>383234</v>
      </c>
      <c r="BS23" s="69">
        <v>412841</v>
      </c>
      <c r="BT23" s="69">
        <v>443755.49592902244</v>
      </c>
      <c r="BU23" s="69">
        <v>481470.23755492113</v>
      </c>
      <c r="BV23" s="69">
        <v>513381</v>
      </c>
      <c r="BW23" s="69">
        <v>552404</v>
      </c>
      <c r="BX23" s="69">
        <v>595782</v>
      </c>
      <c r="BY23" s="67">
        <v>643386</v>
      </c>
      <c r="BZ23" s="67">
        <v>683776</v>
      </c>
      <c r="CA23" s="67">
        <v>732889</v>
      </c>
      <c r="CB23" s="67">
        <v>784163</v>
      </c>
      <c r="CC23" s="374">
        <v>830577</v>
      </c>
      <c r="CD23" s="46">
        <v>869433</v>
      </c>
      <c r="CE23" s="67">
        <v>915439</v>
      </c>
      <c r="CF23" s="46">
        <v>959043</v>
      </c>
      <c r="CG23" s="46">
        <v>1001835</v>
      </c>
    </row>
    <row r="24" spans="1:85" s="1" customFormat="1" ht="13.5" customHeight="1">
      <c r="A24" s="155" t="s">
        <v>598</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0">
        <v>598</v>
      </c>
      <c r="AW24" s="40">
        <v>871</v>
      </c>
      <c r="AX24" s="40">
        <v>956</v>
      </c>
      <c r="AY24" s="40">
        <v>1267</v>
      </c>
      <c r="AZ24" s="40">
        <v>1674</v>
      </c>
      <c r="BA24" s="40">
        <v>2085</v>
      </c>
      <c r="BB24" s="40">
        <v>2527</v>
      </c>
      <c r="BC24" s="40">
        <v>2932</v>
      </c>
      <c r="BD24" s="40">
        <v>3471</v>
      </c>
      <c r="BE24" s="40">
        <v>4315</v>
      </c>
      <c r="BF24" s="40">
        <v>4935.5369286833602</v>
      </c>
      <c r="BG24" s="40">
        <v>5751.8705557389867</v>
      </c>
      <c r="BH24" s="40">
        <v>6790.9747967996382</v>
      </c>
      <c r="BI24" s="40">
        <v>7941</v>
      </c>
      <c r="BJ24" s="40">
        <v>9006</v>
      </c>
      <c r="BK24" s="40">
        <v>9825</v>
      </c>
      <c r="BL24" s="69">
        <v>11361.812093431779</v>
      </c>
      <c r="BM24" s="69">
        <v>12000.488656828364</v>
      </c>
      <c r="BN24" s="69">
        <v>13191.071264832552</v>
      </c>
      <c r="BO24" s="69">
        <v>14152</v>
      </c>
      <c r="BP24" s="69">
        <v>15105</v>
      </c>
      <c r="BQ24" s="69">
        <v>16392.310667138463</v>
      </c>
      <c r="BR24" s="69">
        <v>17160</v>
      </c>
      <c r="BS24" s="69">
        <v>18547</v>
      </c>
      <c r="BT24" s="69">
        <v>19506.50407097756</v>
      </c>
      <c r="BU24" s="69">
        <v>19330.762445078864</v>
      </c>
      <c r="BV24" s="69">
        <v>20392</v>
      </c>
      <c r="BW24" s="69">
        <v>22424</v>
      </c>
      <c r="BX24" s="69">
        <v>24091</v>
      </c>
      <c r="BY24" s="67">
        <v>26968</v>
      </c>
      <c r="BZ24" s="67">
        <v>28840</v>
      </c>
      <c r="CA24" s="67">
        <v>30788</v>
      </c>
      <c r="CB24" s="67">
        <v>32872</v>
      </c>
      <c r="CC24" s="374">
        <v>36475</v>
      </c>
      <c r="CD24" s="46">
        <v>38654</v>
      </c>
      <c r="CE24" s="67">
        <v>42518</v>
      </c>
      <c r="CF24" s="46">
        <v>45346</v>
      </c>
      <c r="CG24" s="46">
        <v>48288</v>
      </c>
    </row>
    <row r="25" spans="1:85" s="1" customFormat="1" ht="13.5" customHeight="1">
      <c r="A25" s="155" t="s">
        <v>599</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0">
        <v>5027</v>
      </c>
      <c r="AW25" s="40">
        <v>4998</v>
      </c>
      <c r="AX25" s="40">
        <v>4912</v>
      </c>
      <c r="AY25" s="40">
        <v>4781</v>
      </c>
      <c r="AZ25" s="40">
        <v>4683</v>
      </c>
      <c r="BA25" s="40">
        <v>4640</v>
      </c>
      <c r="BB25" s="40">
        <v>4531</v>
      </c>
      <c r="BC25" s="40">
        <v>4441</v>
      </c>
      <c r="BD25" s="40">
        <v>4280</v>
      </c>
      <c r="BE25" s="40">
        <v>4209</v>
      </c>
      <c r="BF25" s="40">
        <v>4058</v>
      </c>
      <c r="BG25" s="40">
        <v>3658</v>
      </c>
      <c r="BH25" s="40">
        <v>3659</v>
      </c>
      <c r="BI25" s="40">
        <v>3234</v>
      </c>
      <c r="BJ25" s="40">
        <v>2988</v>
      </c>
      <c r="BK25" s="40">
        <v>2800</v>
      </c>
      <c r="BL25" s="69">
        <v>2603</v>
      </c>
      <c r="BM25" s="69">
        <v>2356</v>
      </c>
      <c r="BN25" s="69">
        <v>2008</v>
      </c>
      <c r="BO25" s="69">
        <v>1810</v>
      </c>
      <c r="BP25" s="69">
        <v>1650</v>
      </c>
      <c r="BQ25" s="69">
        <v>1530</v>
      </c>
      <c r="BR25" s="69">
        <v>1428</v>
      </c>
      <c r="BS25" s="69">
        <v>3048</v>
      </c>
      <c r="BT25" s="69">
        <v>3296</v>
      </c>
      <c r="BU25" s="69">
        <v>3696</v>
      </c>
      <c r="BV25" s="69">
        <v>4366</v>
      </c>
      <c r="BW25" s="69">
        <v>5056</v>
      </c>
      <c r="BX25" s="69">
        <v>6489</v>
      </c>
      <c r="BY25" s="67">
        <v>7554</v>
      </c>
      <c r="BZ25" s="67">
        <v>9494</v>
      </c>
      <c r="CA25" s="67">
        <v>11283</v>
      </c>
      <c r="CB25" s="67">
        <v>12970</v>
      </c>
      <c r="CC25" s="374">
        <v>13965</v>
      </c>
      <c r="CD25" s="67">
        <v>16005</v>
      </c>
      <c r="CE25" s="67">
        <v>19420</v>
      </c>
      <c r="CF25" s="67">
        <v>26875</v>
      </c>
      <c r="CG25" s="67">
        <v>25039</v>
      </c>
    </row>
    <row r="26" spans="1:85" s="1" customFormat="1" ht="13.5" customHeight="1">
      <c r="A26" s="155" t="s">
        <v>600</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0">
        <v>291</v>
      </c>
      <c r="AW26" s="40">
        <v>294</v>
      </c>
      <c r="AX26" s="40">
        <v>307</v>
      </c>
      <c r="AY26" s="40">
        <v>313</v>
      </c>
      <c r="AZ26" s="40">
        <v>330</v>
      </c>
      <c r="BA26" s="40">
        <v>346</v>
      </c>
      <c r="BB26" s="40">
        <v>335</v>
      </c>
      <c r="BC26" s="40">
        <v>321</v>
      </c>
      <c r="BD26" s="40">
        <v>298</v>
      </c>
      <c r="BE26" s="40">
        <v>313</v>
      </c>
      <c r="BF26" s="40">
        <v>347</v>
      </c>
      <c r="BG26" s="40">
        <v>376</v>
      </c>
      <c r="BH26" s="40">
        <v>295</v>
      </c>
      <c r="BI26" s="40">
        <v>306</v>
      </c>
      <c r="BJ26" s="40">
        <v>278</v>
      </c>
      <c r="BK26" s="40">
        <v>287</v>
      </c>
      <c r="BL26" s="69">
        <v>305</v>
      </c>
      <c r="BM26" s="69">
        <v>301</v>
      </c>
      <c r="BN26" s="69">
        <v>282</v>
      </c>
      <c r="BO26" s="69">
        <v>269</v>
      </c>
      <c r="BP26" s="69">
        <v>262</v>
      </c>
      <c r="BQ26" s="69">
        <v>243</v>
      </c>
      <c r="BR26" s="69">
        <v>237</v>
      </c>
      <c r="BS26" s="69">
        <v>248</v>
      </c>
      <c r="BT26" s="69">
        <v>237</v>
      </c>
      <c r="BU26" s="69">
        <v>229</v>
      </c>
      <c r="BV26" s="69">
        <v>164</v>
      </c>
      <c r="BW26" s="69">
        <v>160</v>
      </c>
      <c r="BX26" s="69">
        <v>160</v>
      </c>
      <c r="BY26" s="67">
        <v>175</v>
      </c>
      <c r="BZ26" s="67">
        <v>210</v>
      </c>
      <c r="CA26" s="67">
        <v>264</v>
      </c>
      <c r="CB26" s="67">
        <v>303</v>
      </c>
      <c r="CC26" s="375">
        <v>342</v>
      </c>
      <c r="CD26" s="67">
        <v>380</v>
      </c>
      <c r="CE26" s="67">
        <v>457</v>
      </c>
      <c r="CF26" s="46">
        <v>27</v>
      </c>
      <c r="CG26" s="46">
        <v>534</v>
      </c>
    </row>
    <row r="27" spans="1:85" s="1" customFormat="1" ht="13.5" customHeight="1">
      <c r="A27" s="155" t="s">
        <v>601</v>
      </c>
      <c r="B27" s="4"/>
      <c r="C27" s="4"/>
      <c r="D27" s="4"/>
      <c r="E27" s="4"/>
      <c r="F27" s="4"/>
      <c r="G27" s="4">
        <v>35260</v>
      </c>
      <c r="H27" s="4">
        <v>42102</v>
      </c>
      <c r="I27" s="4">
        <v>50084</v>
      </c>
      <c r="J27" s="4">
        <v>64794</v>
      </c>
      <c r="K27" s="4">
        <v>71320</v>
      </c>
      <c r="L27" s="4">
        <v>78112</v>
      </c>
      <c r="M27" s="4">
        <v>81812</v>
      </c>
      <c r="N27" s="4">
        <v>85661</v>
      </c>
      <c r="O27" s="4">
        <v>84603</v>
      </c>
      <c r="P27" s="4">
        <v>82690</v>
      </c>
      <c r="Q27" s="4">
        <v>82982</v>
      </c>
      <c r="R27" s="4">
        <v>81169</v>
      </c>
      <c r="S27" s="4">
        <v>80840</v>
      </c>
      <c r="T27" s="4">
        <v>73943</v>
      </c>
      <c r="U27" s="4">
        <v>70912</v>
      </c>
      <c r="V27" s="4">
        <v>70664</v>
      </c>
      <c r="W27" s="4">
        <v>67489</v>
      </c>
      <c r="X27" s="4">
        <v>52386</v>
      </c>
      <c r="Y27" s="4">
        <v>50052</v>
      </c>
      <c r="Z27" s="4">
        <v>53101</v>
      </c>
      <c r="AA27" s="4">
        <v>58183</v>
      </c>
      <c r="AB27" s="4">
        <v>57725</v>
      </c>
      <c r="AC27" s="4">
        <v>52990</v>
      </c>
      <c r="AD27" s="4">
        <v>51821</v>
      </c>
      <c r="AE27" s="4">
        <v>48380</v>
      </c>
      <c r="AF27" s="4">
        <v>47951</v>
      </c>
      <c r="AG27" s="4">
        <v>50340</v>
      </c>
      <c r="AH27" s="4">
        <v>49297</v>
      </c>
      <c r="AI27" s="4">
        <v>49530</v>
      </c>
      <c r="AJ27" s="4">
        <v>49187</v>
      </c>
      <c r="AK27" s="4">
        <v>48416</v>
      </c>
      <c r="AL27" s="4">
        <v>47146</v>
      </c>
      <c r="AM27" s="4">
        <v>40332</v>
      </c>
      <c r="AN27" s="4">
        <v>39308</v>
      </c>
      <c r="AO27" s="4">
        <v>42777</v>
      </c>
      <c r="AP27" s="4">
        <v>41371</v>
      </c>
      <c r="AQ27" s="4">
        <v>40094</v>
      </c>
      <c r="AR27" s="4">
        <v>38515</v>
      </c>
      <c r="AS27" s="4">
        <v>37226</v>
      </c>
      <c r="AT27" s="4">
        <v>36139</v>
      </c>
      <c r="AU27" s="4">
        <v>35200</v>
      </c>
      <c r="AV27" s="40">
        <v>36485</v>
      </c>
      <c r="AW27" s="40">
        <v>40525</v>
      </c>
      <c r="AX27" s="40">
        <v>41490</v>
      </c>
      <c r="AY27" s="40">
        <v>40974</v>
      </c>
      <c r="AZ27" s="40">
        <v>39813</v>
      </c>
      <c r="BA27" s="40">
        <v>40289</v>
      </c>
      <c r="BB27" s="40">
        <v>43371</v>
      </c>
      <c r="BC27" s="40">
        <v>42444</v>
      </c>
      <c r="BD27" s="40">
        <v>41365</v>
      </c>
      <c r="BE27" s="40">
        <v>39998</v>
      </c>
      <c r="BF27" s="40">
        <v>38868</v>
      </c>
      <c r="BG27" s="40">
        <v>39817</v>
      </c>
      <c r="BH27" s="40">
        <v>41695</v>
      </c>
      <c r="BI27" s="40">
        <v>43617</v>
      </c>
      <c r="BJ27" s="40">
        <v>47475</v>
      </c>
      <c r="BK27" s="40">
        <v>50700</v>
      </c>
      <c r="BL27" s="69">
        <v>53589</v>
      </c>
      <c r="BM27" s="69">
        <v>55837</v>
      </c>
      <c r="BN27" s="69">
        <v>63873</v>
      </c>
      <c r="BO27" s="69">
        <v>69196</v>
      </c>
      <c r="BP27" s="69">
        <v>67932</v>
      </c>
      <c r="BQ27" s="69">
        <v>71624</v>
      </c>
      <c r="BR27" s="69">
        <v>74773</v>
      </c>
      <c r="BS27" s="69">
        <v>75708</v>
      </c>
      <c r="BT27" s="69">
        <v>75261</v>
      </c>
      <c r="BU27" s="69">
        <v>75736</v>
      </c>
      <c r="BV27" s="69">
        <v>78835</v>
      </c>
      <c r="BW27" s="69">
        <v>78567</v>
      </c>
      <c r="BX27" s="69">
        <v>85921</v>
      </c>
      <c r="BY27" s="67">
        <v>84504</v>
      </c>
      <c r="BZ27" s="67">
        <v>82524</v>
      </c>
      <c r="CA27" s="67">
        <v>80167</v>
      </c>
      <c r="CB27" s="67">
        <v>77082</v>
      </c>
      <c r="CC27" s="374">
        <v>72694</v>
      </c>
      <c r="CD27" s="67">
        <v>68743</v>
      </c>
      <c r="CE27" s="67">
        <v>62940</v>
      </c>
      <c r="CF27" s="67">
        <v>77333</v>
      </c>
      <c r="CG27" s="67">
        <v>70083</v>
      </c>
    </row>
    <row r="28" spans="1:85" s="1" customFormat="1" ht="13.5" customHeight="1">
      <c r="A28" s="155" t="s">
        <v>602</v>
      </c>
      <c r="B28" s="4"/>
      <c r="C28" s="4"/>
      <c r="D28" s="4"/>
      <c r="E28" s="4"/>
      <c r="F28" s="4"/>
      <c r="G28" s="4">
        <v>17296</v>
      </c>
      <c r="H28" s="4">
        <v>20425</v>
      </c>
      <c r="I28" s="4">
        <v>25122</v>
      </c>
      <c r="J28" s="4">
        <v>29302</v>
      </c>
      <c r="K28" s="4">
        <v>31178</v>
      </c>
      <c r="L28" s="4">
        <v>34892</v>
      </c>
      <c r="M28" s="4">
        <v>36550</v>
      </c>
      <c r="N28" s="4">
        <v>36181</v>
      </c>
      <c r="O28" s="4">
        <v>35698</v>
      </c>
      <c r="P28" s="4">
        <v>35112</v>
      </c>
      <c r="Q28" s="4">
        <v>35515</v>
      </c>
      <c r="R28" s="4">
        <v>35292</v>
      </c>
      <c r="S28" s="4">
        <v>34577</v>
      </c>
      <c r="T28" s="4">
        <v>32576</v>
      </c>
      <c r="U28" s="4">
        <v>31982</v>
      </c>
      <c r="V28" s="4">
        <v>30953</v>
      </c>
      <c r="W28" s="4">
        <v>29270</v>
      </c>
      <c r="X28" s="4">
        <v>26449</v>
      </c>
      <c r="Y28" s="4">
        <v>24241</v>
      </c>
      <c r="Z28" s="4">
        <v>22428</v>
      </c>
      <c r="AA28" s="4">
        <v>20116</v>
      </c>
      <c r="AB28" s="4">
        <v>19234</v>
      </c>
      <c r="AC28" s="4">
        <v>18468</v>
      </c>
      <c r="AD28" s="4">
        <v>17745</v>
      </c>
      <c r="AE28" s="4">
        <v>17139</v>
      </c>
      <c r="AF28" s="4">
        <v>15948</v>
      </c>
      <c r="AG28" s="4">
        <v>15328</v>
      </c>
      <c r="AH28" s="4">
        <v>14690</v>
      </c>
      <c r="AI28" s="4">
        <v>14077</v>
      </c>
      <c r="AJ28" s="4">
        <v>12788</v>
      </c>
      <c r="AK28" s="4">
        <v>12031</v>
      </c>
      <c r="AL28" s="4">
        <v>11838</v>
      </c>
      <c r="AM28" s="4">
        <v>11336</v>
      </c>
      <c r="AN28" s="4">
        <v>10813</v>
      </c>
      <c r="AO28" s="4">
        <v>5709</v>
      </c>
      <c r="AP28" s="4">
        <v>5730</v>
      </c>
      <c r="AQ28" s="4">
        <v>5792</v>
      </c>
      <c r="AR28" s="4">
        <v>5857</v>
      </c>
      <c r="AS28" s="4">
        <v>5962</v>
      </c>
      <c r="AT28" s="4">
        <v>5799</v>
      </c>
      <c r="AU28" s="4">
        <v>6542</v>
      </c>
      <c r="AV28" s="40">
        <v>6027</v>
      </c>
      <c r="AW28" s="40">
        <v>5962</v>
      </c>
      <c r="AX28" s="40">
        <v>5864</v>
      </c>
      <c r="AY28" s="40">
        <v>5588</v>
      </c>
      <c r="AZ28" s="40">
        <v>6776</v>
      </c>
      <c r="BA28" s="40">
        <v>7167</v>
      </c>
      <c r="BB28" s="40">
        <v>7301</v>
      </c>
      <c r="BC28" s="40">
        <v>7407</v>
      </c>
      <c r="BD28" s="40">
        <v>7699</v>
      </c>
      <c r="BE28" s="40">
        <v>7554</v>
      </c>
      <c r="BF28" s="40">
        <v>7089</v>
      </c>
      <c r="BG28" s="40">
        <v>7224</v>
      </c>
      <c r="BH28" s="40">
        <v>7832</v>
      </c>
      <c r="BI28" s="40">
        <v>8051</v>
      </c>
      <c r="BJ28" s="40">
        <v>6038</v>
      </c>
      <c r="BK28" s="40">
        <v>5913</v>
      </c>
      <c r="BL28" s="69">
        <v>5368</v>
      </c>
      <c r="BM28" s="69">
        <v>5874</v>
      </c>
      <c r="BN28" s="69">
        <v>5888</v>
      </c>
      <c r="BO28" s="69">
        <v>6380</v>
      </c>
      <c r="BP28" s="69">
        <v>9227</v>
      </c>
      <c r="BQ28" s="69">
        <v>8458</v>
      </c>
      <c r="BR28" s="69">
        <v>8358</v>
      </c>
      <c r="BS28" s="69">
        <v>8619</v>
      </c>
      <c r="BT28" s="69">
        <v>8850</v>
      </c>
      <c r="BU28" s="69">
        <v>8644</v>
      </c>
      <c r="BV28" s="69">
        <v>8270</v>
      </c>
      <c r="BW28" s="69">
        <v>8268</v>
      </c>
      <c r="BX28" s="69">
        <v>7879</v>
      </c>
      <c r="BY28" s="67">
        <v>8226</v>
      </c>
      <c r="BZ28" s="67">
        <v>8112</v>
      </c>
      <c r="CA28" s="67">
        <v>7875</v>
      </c>
      <c r="CB28" s="67">
        <v>7817</v>
      </c>
      <c r="CC28" s="374">
        <v>7571</v>
      </c>
      <c r="CD28" s="67">
        <v>7013</v>
      </c>
      <c r="CE28" s="67">
        <v>7053</v>
      </c>
      <c r="CF28" s="67">
        <v>12133</v>
      </c>
      <c r="CG28" s="67">
        <v>11724</v>
      </c>
    </row>
    <row r="29" spans="1:85" s="1" customFormat="1" ht="13.5" customHeight="1">
      <c r="A29" s="155" t="s">
        <v>603</v>
      </c>
      <c r="B29" s="4"/>
      <c r="C29" s="4"/>
      <c r="D29" s="4"/>
      <c r="E29" s="4"/>
      <c r="F29" s="4"/>
      <c r="G29" s="4"/>
      <c r="H29" s="4"/>
      <c r="I29" s="4"/>
      <c r="J29" s="4"/>
      <c r="K29" s="4"/>
      <c r="L29" s="4">
        <v>49962</v>
      </c>
      <c r="M29" s="4">
        <v>81016</v>
      </c>
      <c r="N29" s="4">
        <v>127074</v>
      </c>
      <c r="O29" s="4">
        <v>154525</v>
      </c>
      <c r="P29" s="4">
        <v>196614</v>
      </c>
      <c r="Q29" s="4">
        <v>232524</v>
      </c>
      <c r="R29" s="4">
        <v>270997</v>
      </c>
      <c r="S29" s="4">
        <v>295686</v>
      </c>
      <c r="T29" s="4">
        <v>332018</v>
      </c>
      <c r="U29" s="4">
        <v>379346</v>
      </c>
      <c r="V29" s="4">
        <v>420863</v>
      </c>
      <c r="W29" s="4">
        <v>415053</v>
      </c>
      <c r="X29" s="4">
        <v>442206</v>
      </c>
      <c r="Y29" s="4">
        <v>470431</v>
      </c>
      <c r="Z29" s="4">
        <v>488793</v>
      </c>
      <c r="AA29" s="4">
        <v>480632</v>
      </c>
      <c r="AB29" s="4">
        <v>488676</v>
      </c>
      <c r="AC29" s="4">
        <v>487073</v>
      </c>
      <c r="AD29" s="4">
        <v>473553</v>
      </c>
      <c r="AE29" s="4">
        <v>459491</v>
      </c>
      <c r="AF29" s="4">
        <v>456383</v>
      </c>
      <c r="AG29" s="4">
        <v>444699</v>
      </c>
      <c r="AH29" s="4">
        <v>428090</v>
      </c>
      <c r="AI29" s="4">
        <v>408694</v>
      </c>
      <c r="AJ29" s="4">
        <v>398810</v>
      </c>
      <c r="AK29" s="4">
        <v>383713</v>
      </c>
      <c r="AL29" s="4">
        <v>369107</v>
      </c>
      <c r="AM29" s="4">
        <v>350418</v>
      </c>
      <c r="AN29" s="4">
        <v>343520</v>
      </c>
      <c r="AO29" s="4">
        <v>330754</v>
      </c>
      <c r="AP29" s="4">
        <v>315856</v>
      </c>
      <c r="AQ29" s="4">
        <v>297024</v>
      </c>
      <c r="AR29" s="4">
        <v>286003</v>
      </c>
      <c r="AS29" s="4">
        <v>271296</v>
      </c>
      <c r="AT29" s="4">
        <v>246826</v>
      </c>
      <c r="AU29" s="4">
        <v>232098</v>
      </c>
      <c r="AV29" s="40">
        <v>233692</v>
      </c>
      <c r="AW29" s="40">
        <v>216431</v>
      </c>
      <c r="AX29" s="40">
        <v>200493</v>
      </c>
      <c r="AY29" s="40">
        <v>181279</v>
      </c>
      <c r="AZ29" s="40">
        <v>178044</v>
      </c>
      <c r="BA29" s="40">
        <v>170022</v>
      </c>
      <c r="BB29" s="40">
        <v>165809</v>
      </c>
      <c r="BC29" s="40">
        <v>161372</v>
      </c>
      <c r="BD29" s="40">
        <v>161338</v>
      </c>
      <c r="BE29" s="40">
        <v>157677</v>
      </c>
      <c r="BF29" s="40">
        <v>157304</v>
      </c>
      <c r="BG29" s="40">
        <v>155828</v>
      </c>
      <c r="BH29" s="40">
        <v>155448</v>
      </c>
      <c r="BI29" s="40">
        <v>150202</v>
      </c>
      <c r="BJ29" s="40">
        <v>153436</v>
      </c>
      <c r="BK29" s="40">
        <v>153289</v>
      </c>
      <c r="BL29" s="40">
        <v>158616</v>
      </c>
      <c r="BM29" s="40">
        <v>161914</v>
      </c>
      <c r="BN29" s="40">
        <v>159211</v>
      </c>
      <c r="BO29" s="40">
        <v>161583</v>
      </c>
      <c r="BP29" s="40">
        <v>164871</v>
      </c>
      <c r="BQ29" s="40">
        <v>165226</v>
      </c>
      <c r="BR29" s="40">
        <v>205003</v>
      </c>
      <c r="BS29" s="40">
        <v>172598</v>
      </c>
      <c r="BT29" s="40">
        <v>171706</v>
      </c>
      <c r="BU29" s="40">
        <v>172849</v>
      </c>
      <c r="BV29" s="40">
        <v>172051</v>
      </c>
      <c r="BW29" s="40">
        <v>170689</v>
      </c>
      <c r="BX29" s="40">
        <v>169623</v>
      </c>
      <c r="BY29" s="40">
        <v>167615</v>
      </c>
      <c r="BZ29" s="40">
        <v>168697</v>
      </c>
      <c r="CA29" s="40">
        <v>166567</v>
      </c>
      <c r="CB29" s="40">
        <v>177832</v>
      </c>
      <c r="CC29" s="67">
        <v>176196</v>
      </c>
      <c r="CD29" s="67">
        <v>177862</v>
      </c>
      <c r="CE29" s="67">
        <v>175643</v>
      </c>
      <c r="CF29" s="67">
        <v>174545</v>
      </c>
      <c r="CG29" s="67">
        <v>173485</v>
      </c>
    </row>
    <row r="30" spans="1:85" s="1" customFormat="1" ht="13.5" customHeight="1">
      <c r="A30" s="155" t="s">
        <v>604</v>
      </c>
      <c r="B30" s="4"/>
      <c r="C30" s="4"/>
      <c r="D30" s="4"/>
      <c r="E30" s="4"/>
      <c r="F30" s="4"/>
      <c r="G30" s="4"/>
      <c r="H30" s="4"/>
      <c r="I30" s="4"/>
      <c r="J30" s="4"/>
      <c r="K30" s="4"/>
      <c r="L30" s="4">
        <v>38451</v>
      </c>
      <c r="M30" s="4">
        <v>46514</v>
      </c>
      <c r="N30" s="4">
        <v>58964</v>
      </c>
      <c r="O30" s="4">
        <v>67805</v>
      </c>
      <c r="P30" s="4">
        <v>72091</v>
      </c>
      <c r="Q30" s="4">
        <v>76385</v>
      </c>
      <c r="R30" s="4">
        <v>83677</v>
      </c>
      <c r="S30" s="4">
        <v>74738</v>
      </c>
      <c r="T30" s="4">
        <v>79837</v>
      </c>
      <c r="U30" s="4">
        <v>87623</v>
      </c>
      <c r="V30" s="4">
        <v>91518</v>
      </c>
      <c r="W30" s="4">
        <v>93567</v>
      </c>
      <c r="X30" s="4">
        <v>98340</v>
      </c>
      <c r="Y30" s="4">
        <v>101408</v>
      </c>
      <c r="Z30" s="4">
        <v>102575</v>
      </c>
      <c r="AA30" s="4">
        <v>103123</v>
      </c>
      <c r="AB30" s="4">
        <v>104532</v>
      </c>
      <c r="AC30" s="4">
        <v>106365</v>
      </c>
      <c r="AD30" s="4">
        <v>109478</v>
      </c>
      <c r="AE30" s="4">
        <v>110443</v>
      </c>
      <c r="AF30" s="4">
        <v>109750</v>
      </c>
      <c r="AG30" s="4">
        <v>109864</v>
      </c>
      <c r="AH30" s="4">
        <v>114374</v>
      </c>
      <c r="AI30" s="4">
        <v>115345</v>
      </c>
      <c r="AJ30" s="4">
        <v>115554</v>
      </c>
      <c r="AK30" s="4">
        <v>116127</v>
      </c>
      <c r="AL30" s="4">
        <v>119872</v>
      </c>
      <c r="AM30" s="4">
        <v>120405</v>
      </c>
      <c r="AN30" s="4">
        <v>118947</v>
      </c>
      <c r="AO30" s="4">
        <v>119962</v>
      </c>
      <c r="AP30" s="4">
        <v>119336</v>
      </c>
      <c r="AQ30" s="4">
        <v>117581</v>
      </c>
      <c r="AR30" s="4">
        <v>123798</v>
      </c>
      <c r="AS30" s="4">
        <v>118945</v>
      </c>
      <c r="AT30" s="4">
        <v>121777</v>
      </c>
      <c r="AU30" s="4">
        <v>117979</v>
      </c>
      <c r="AV30" s="40">
        <v>127159</v>
      </c>
      <c r="AW30" s="40">
        <v>130512</v>
      </c>
      <c r="AX30" s="40">
        <v>138792</v>
      </c>
      <c r="AY30" s="40">
        <v>126453</v>
      </c>
      <c r="AZ30" s="40">
        <v>123449</v>
      </c>
      <c r="BA30" s="40">
        <v>123020</v>
      </c>
      <c r="BB30" s="40">
        <v>131414</v>
      </c>
      <c r="BC30" s="40">
        <v>135612</v>
      </c>
      <c r="BD30" s="40">
        <v>137638</v>
      </c>
      <c r="BE30" s="40">
        <v>140742</v>
      </c>
      <c r="BF30" s="40">
        <v>145069</v>
      </c>
      <c r="BG30" s="40">
        <v>148008</v>
      </c>
      <c r="BH30" s="40">
        <v>151185</v>
      </c>
      <c r="BI30" s="40">
        <v>152293</v>
      </c>
      <c r="BJ30" s="40">
        <v>167127</v>
      </c>
      <c r="BK30" s="40">
        <v>164686</v>
      </c>
      <c r="BL30" s="40">
        <v>164914</v>
      </c>
      <c r="BM30" s="40">
        <v>168775</v>
      </c>
      <c r="BN30" s="40">
        <v>173867</v>
      </c>
      <c r="BO30" s="40">
        <v>179379</v>
      </c>
      <c r="BP30" s="40">
        <v>183525</v>
      </c>
      <c r="BQ30" s="40">
        <v>184674</v>
      </c>
      <c r="BR30" s="40">
        <v>172910</v>
      </c>
      <c r="BS30" s="40">
        <v>207603</v>
      </c>
      <c r="BT30" s="40">
        <v>206902</v>
      </c>
      <c r="BU30" s="40">
        <v>207621</v>
      </c>
      <c r="BV30" s="40">
        <v>211868</v>
      </c>
      <c r="BW30" s="40">
        <v>212108</v>
      </c>
      <c r="BX30" s="40">
        <v>214273</v>
      </c>
      <c r="BY30" s="40">
        <v>214885</v>
      </c>
      <c r="BZ30" s="40">
        <v>216402</v>
      </c>
      <c r="CA30" s="40">
        <v>216703</v>
      </c>
      <c r="CB30" s="40">
        <v>216576</v>
      </c>
      <c r="CC30" s="67">
        <v>215066</v>
      </c>
      <c r="CD30" s="67">
        <v>216051</v>
      </c>
      <c r="CE30" s="67">
        <v>217610</v>
      </c>
      <c r="CF30" s="67">
        <v>219539</v>
      </c>
      <c r="CG30" s="67">
        <v>220494</v>
      </c>
    </row>
    <row r="31" spans="1:85" s="66" customFormat="1" ht="13.5" customHeight="1">
      <c r="A31" s="189" t="s">
        <v>605</v>
      </c>
      <c r="B31" s="190"/>
      <c r="C31" s="190"/>
      <c r="D31" s="190"/>
      <c r="E31" s="190"/>
      <c r="F31" s="190"/>
      <c r="G31" s="190">
        <v>281302</v>
      </c>
      <c r="H31" s="190">
        <v>309767</v>
      </c>
      <c r="I31" s="190">
        <v>377118</v>
      </c>
      <c r="J31" s="190">
        <v>449911</v>
      </c>
      <c r="K31" s="190">
        <v>489879</v>
      </c>
      <c r="L31" s="190">
        <v>589615</v>
      </c>
      <c r="M31" s="190">
        <v>666876</v>
      </c>
      <c r="N31" s="190">
        <v>756365</v>
      </c>
      <c r="O31" s="190">
        <v>806187</v>
      </c>
      <c r="P31" s="190">
        <v>871770</v>
      </c>
      <c r="Q31" s="190">
        <v>941453</v>
      </c>
      <c r="R31" s="190">
        <v>1007238</v>
      </c>
      <c r="S31" s="190">
        <v>1049763</v>
      </c>
      <c r="T31" s="190">
        <v>1102640</v>
      </c>
      <c r="U31" s="190">
        <v>1175881</v>
      </c>
      <c r="V31" s="190">
        <v>1239028</v>
      </c>
      <c r="W31" s="190">
        <v>1243723</v>
      </c>
      <c r="X31" s="190">
        <v>1275322</v>
      </c>
      <c r="Y31" s="190">
        <v>1318267</v>
      </c>
      <c r="Z31" s="190">
        <v>1351871</v>
      </c>
      <c r="AA31" s="190">
        <v>1357944</v>
      </c>
      <c r="AB31" s="190">
        <v>1381810</v>
      </c>
      <c r="AC31" s="190">
        <v>1393464</v>
      </c>
      <c r="AD31" s="190">
        <v>1392771</v>
      </c>
      <c r="AE31" s="190">
        <v>1379904</v>
      </c>
      <c r="AF31" s="190">
        <v>1384865</v>
      </c>
      <c r="AG31" s="190">
        <v>1392989</v>
      </c>
      <c r="AH31" s="190">
        <v>1389152</v>
      </c>
      <c r="AI31" s="190">
        <v>1383083</v>
      </c>
      <c r="AJ31" s="190">
        <v>1392027</v>
      </c>
      <c r="AK31" s="190">
        <v>1413204</v>
      </c>
      <c r="AL31" s="190">
        <v>1406330</v>
      </c>
      <c r="AM31" s="190">
        <v>1397728</v>
      </c>
      <c r="AN31" s="190">
        <v>1406444</v>
      </c>
      <c r="AO31" s="190">
        <v>1431047</v>
      </c>
      <c r="AP31" s="190">
        <v>1430555.315301979</v>
      </c>
      <c r="AQ31" s="190">
        <v>1424142.5055058596</v>
      </c>
      <c r="AR31" s="190">
        <v>1425894.4683240277</v>
      </c>
      <c r="AS31" s="190">
        <v>1427003.6556856991</v>
      </c>
      <c r="AT31" s="190">
        <v>1412847.9623376813</v>
      </c>
      <c r="AU31" s="191">
        <v>1406297.1518132885</v>
      </c>
      <c r="AV31" s="191">
        <v>1418521.0445949321</v>
      </c>
      <c r="AW31" s="191">
        <v>1417038.8426461676</v>
      </c>
      <c r="AX31" s="191">
        <v>1413998.7036203353</v>
      </c>
      <c r="AY31" s="191">
        <v>1401810.6351053424</v>
      </c>
      <c r="AZ31" s="191">
        <v>1409035.7534974092</v>
      </c>
      <c r="BA31" s="191">
        <v>1408934.0443791766</v>
      </c>
      <c r="BB31" s="191">
        <v>1417863.9478486201</v>
      </c>
      <c r="BC31" s="191">
        <v>1415626.9155393708</v>
      </c>
      <c r="BD31" s="191">
        <v>1422117.0145950397</v>
      </c>
      <c r="BE31" s="191">
        <v>1429614.8986227782</v>
      </c>
      <c r="BF31" s="191">
        <v>1437707.7821658363</v>
      </c>
      <c r="BG31" s="191">
        <v>1440725.6437623384</v>
      </c>
      <c r="BH31" s="191">
        <v>1449766.4708025071</v>
      </c>
      <c r="BI31" s="191">
        <v>1452223</v>
      </c>
      <c r="BJ31" s="191">
        <v>1472170</v>
      </c>
      <c r="BK31" s="191">
        <v>1491154</v>
      </c>
      <c r="BL31" s="191">
        <v>1509697.135737329</v>
      </c>
      <c r="BM31" s="191">
        <v>1523513.5113431716</v>
      </c>
      <c r="BN31" s="191">
        <v>1547806.0737287041</v>
      </c>
      <c r="BO31" s="191">
        <v>1561339.4041089718</v>
      </c>
      <c r="BP31" s="191">
        <v>1572028.7217399525</v>
      </c>
      <c r="BQ31" s="191">
        <v>1583527.1511607347</v>
      </c>
      <c r="BR31" s="191">
        <v>1602432.0167568794</v>
      </c>
      <c r="BS31" s="191">
        <v>1609760</v>
      </c>
      <c r="BT31" s="191">
        <v>1616124.8638248807</v>
      </c>
      <c r="BU31" s="191">
        <v>1629122.3984088283</v>
      </c>
      <c r="BV31" s="191">
        <v>1636230.0712687213</v>
      </c>
      <c r="BW31" s="191">
        <v>1638801</v>
      </c>
      <c r="BX31" s="191">
        <v>1656813</v>
      </c>
      <c r="BY31" s="192">
        <v>1668659</v>
      </c>
      <c r="BZ31" s="192">
        <v>1673847</v>
      </c>
      <c r="CA31" s="192">
        <v>1683419</v>
      </c>
      <c r="CB31" s="192">
        <v>1709278</v>
      </c>
      <c r="CC31" s="192">
        <v>1716248</v>
      </c>
      <c r="CD31" s="192">
        <v>1725694</v>
      </c>
      <c r="CE31" s="192">
        <v>1734245</v>
      </c>
      <c r="CF31" s="192">
        <v>1769600</v>
      </c>
      <c r="CG31" s="192">
        <v>1775381</v>
      </c>
    </row>
    <row r="32" spans="1:85" s="66" customFormat="1" ht="13.5" customHeight="1">
      <c r="A32" s="189" t="s">
        <v>606</v>
      </c>
      <c r="B32" s="190"/>
      <c r="C32" s="190"/>
      <c r="D32" s="190"/>
      <c r="E32" s="190"/>
      <c r="F32" s="190"/>
      <c r="G32" s="190">
        <v>90885</v>
      </c>
      <c r="H32" s="190">
        <v>126959</v>
      </c>
      <c r="I32" s="190">
        <v>140216</v>
      </c>
      <c r="J32" s="190">
        <v>151979</v>
      </c>
      <c r="K32" s="190">
        <v>163067</v>
      </c>
      <c r="L32" s="190">
        <v>204150</v>
      </c>
      <c r="M32" s="190">
        <v>219376</v>
      </c>
      <c r="N32" s="190">
        <v>235597</v>
      </c>
      <c r="O32" s="190">
        <v>248756</v>
      </c>
      <c r="P32" s="190">
        <v>253334</v>
      </c>
      <c r="Q32" s="190">
        <v>258698</v>
      </c>
      <c r="R32" s="190">
        <v>264928</v>
      </c>
      <c r="S32" s="190">
        <v>256743</v>
      </c>
      <c r="T32" s="190">
        <v>258614</v>
      </c>
      <c r="U32" s="190">
        <v>267469</v>
      </c>
      <c r="V32" s="190">
        <v>270906</v>
      </c>
      <c r="W32" s="190">
        <v>274626</v>
      </c>
      <c r="X32" s="190">
        <v>273303</v>
      </c>
      <c r="Y32" s="190">
        <v>273536</v>
      </c>
      <c r="Z32" s="190">
        <v>272632</v>
      </c>
      <c r="AA32" s="190">
        <v>270418</v>
      </c>
      <c r="AB32" s="190">
        <v>270233</v>
      </c>
      <c r="AC32" s="190">
        <v>270750</v>
      </c>
      <c r="AD32" s="190">
        <v>273658</v>
      </c>
      <c r="AE32" s="190">
        <v>274253</v>
      </c>
      <c r="AF32" s="190">
        <v>273655</v>
      </c>
      <c r="AG32" s="190">
        <v>273656</v>
      </c>
      <c r="AH32" s="190">
        <v>279433</v>
      </c>
      <c r="AI32" s="190">
        <v>282148</v>
      </c>
      <c r="AJ32" s="190">
        <v>282963</v>
      </c>
      <c r="AK32" s="190">
        <v>275848</v>
      </c>
      <c r="AL32" s="190">
        <v>295384</v>
      </c>
      <c r="AM32" s="190">
        <v>297147</v>
      </c>
      <c r="AN32" s="190">
        <v>294669</v>
      </c>
      <c r="AO32" s="190">
        <v>278427</v>
      </c>
      <c r="AP32" s="190">
        <v>275537.68469802116</v>
      </c>
      <c r="AQ32" s="190">
        <v>271789.49449414038</v>
      </c>
      <c r="AR32" s="190">
        <v>278366.53167597234</v>
      </c>
      <c r="AS32" s="190">
        <v>272584.3443143008</v>
      </c>
      <c r="AT32" s="190">
        <v>276861.03766231879</v>
      </c>
      <c r="AU32" s="191">
        <v>274586.84818671161</v>
      </c>
      <c r="AV32" s="191">
        <v>284952.95540506789</v>
      </c>
      <c r="AW32" s="191">
        <v>290108.15735383256</v>
      </c>
      <c r="AX32" s="191">
        <v>298084.29637966468</v>
      </c>
      <c r="AY32" s="191">
        <v>284935.36489465775</v>
      </c>
      <c r="AZ32" s="191">
        <v>283218.24650259083</v>
      </c>
      <c r="BA32" s="191">
        <v>282905.95562082354</v>
      </c>
      <c r="BB32" s="191">
        <v>290376.05215137976</v>
      </c>
      <c r="BC32" s="191">
        <v>294618.08446062903</v>
      </c>
      <c r="BD32" s="191">
        <v>295927.98540496052</v>
      </c>
      <c r="BE32" s="191">
        <v>298964.10137722187</v>
      </c>
      <c r="BF32" s="191">
        <v>305238.21783416381</v>
      </c>
      <c r="BG32" s="191">
        <v>308545.35623766162</v>
      </c>
      <c r="BH32" s="191">
        <v>311791.52919749281</v>
      </c>
      <c r="BI32" s="191">
        <v>312821</v>
      </c>
      <c r="BJ32" s="191">
        <v>325359</v>
      </c>
      <c r="BK32" s="191">
        <v>321252</v>
      </c>
      <c r="BL32" s="191">
        <v>320910.86426267086</v>
      </c>
      <c r="BM32" s="191">
        <v>323648.48865682835</v>
      </c>
      <c r="BN32" s="191">
        <v>327178.92627129582</v>
      </c>
      <c r="BO32" s="191">
        <v>334615.59589102794</v>
      </c>
      <c r="BP32" s="191">
        <v>342670.27826004766</v>
      </c>
      <c r="BQ32" s="191">
        <v>343369.84883926547</v>
      </c>
      <c r="BR32" s="191">
        <v>362649.9832431206</v>
      </c>
      <c r="BS32" s="191">
        <v>365537</v>
      </c>
      <c r="BT32" s="191">
        <v>364409.13617511932</v>
      </c>
      <c r="BU32" s="191">
        <v>362856.60159117158</v>
      </c>
      <c r="BV32" s="191">
        <v>365532.92873127869</v>
      </c>
      <c r="BW32" s="191">
        <v>364719</v>
      </c>
      <c r="BX32" s="191">
        <v>366415</v>
      </c>
      <c r="BY32" s="192">
        <v>371087</v>
      </c>
      <c r="BZ32" s="192">
        <v>372786</v>
      </c>
      <c r="CA32" s="192">
        <v>372129</v>
      </c>
      <c r="CB32" s="192">
        <v>368330</v>
      </c>
      <c r="CC32" s="192">
        <v>372509</v>
      </c>
      <c r="CD32" s="192">
        <v>372242</v>
      </c>
      <c r="CE32" s="192">
        <v>375617</v>
      </c>
      <c r="CF32" s="192">
        <v>381946</v>
      </c>
      <c r="CG32" s="192">
        <v>383673</v>
      </c>
    </row>
    <row r="33" spans="1:85" s="66" customFormat="1" ht="13.5" customHeight="1">
      <c r="A33" s="189" t="s">
        <v>607</v>
      </c>
      <c r="B33" s="190"/>
      <c r="C33" s="190"/>
      <c r="D33" s="190"/>
      <c r="E33" s="190"/>
      <c r="F33" s="190"/>
      <c r="G33" s="192">
        <v>280403</v>
      </c>
      <c r="H33" s="192">
        <v>308640</v>
      </c>
      <c r="I33" s="192">
        <v>375109</v>
      </c>
      <c r="J33" s="192">
        <v>447415</v>
      </c>
      <c r="K33" s="192">
        <v>485174</v>
      </c>
      <c r="L33" s="192">
        <v>535362</v>
      </c>
      <c r="M33" s="192">
        <v>581327</v>
      </c>
      <c r="N33" s="192">
        <v>624411</v>
      </c>
      <c r="O33" s="192">
        <v>645850</v>
      </c>
      <c r="P33" s="192">
        <v>668876</v>
      </c>
      <c r="Q33" s="192">
        <v>703352</v>
      </c>
      <c r="R33" s="192">
        <v>730835</v>
      </c>
      <c r="S33" s="192">
        <v>748614</v>
      </c>
      <c r="T33" s="192">
        <v>765021</v>
      </c>
      <c r="U33" s="192">
        <v>790984</v>
      </c>
      <c r="V33" s="192">
        <v>812608</v>
      </c>
      <c r="W33" s="192">
        <v>822698</v>
      </c>
      <c r="X33" s="192">
        <v>827085</v>
      </c>
      <c r="Y33" s="192">
        <v>841380</v>
      </c>
      <c r="Z33" s="192">
        <v>856526</v>
      </c>
      <c r="AA33" s="192">
        <v>870964</v>
      </c>
      <c r="AB33" s="192">
        <v>885722</v>
      </c>
      <c r="AC33" s="192">
        <v>898738</v>
      </c>
      <c r="AD33" s="192">
        <v>910719</v>
      </c>
      <c r="AE33" s="192">
        <v>911255</v>
      </c>
      <c r="AF33" s="192">
        <v>922114</v>
      </c>
      <c r="AG33" s="192">
        <v>941616</v>
      </c>
      <c r="AH33" s="192">
        <v>953967</v>
      </c>
      <c r="AI33" s="192">
        <v>967652</v>
      </c>
      <c r="AJ33" s="192">
        <v>986446</v>
      </c>
      <c r="AK33" s="192">
        <v>1022994</v>
      </c>
      <c r="AL33" s="192">
        <v>1030728</v>
      </c>
      <c r="AM33" s="192">
        <v>1040970</v>
      </c>
      <c r="AN33" s="192">
        <v>1057009</v>
      </c>
      <c r="AO33" s="192">
        <v>1089229</v>
      </c>
      <c r="AP33" s="192">
        <v>1104072.315301979</v>
      </c>
      <c r="AQ33" s="192">
        <v>1117151.5055058596</v>
      </c>
      <c r="AR33" s="192">
        <v>1129728.4683240277</v>
      </c>
      <c r="AS33" s="192">
        <v>1145617.6556856991</v>
      </c>
      <c r="AT33" s="192">
        <v>1156794.9623376813</v>
      </c>
      <c r="AU33" s="192">
        <v>1164868.1518132885</v>
      </c>
      <c r="AV33" s="192">
        <v>1184829.0445949321</v>
      </c>
      <c r="AW33" s="192">
        <v>1200607.8426461676</v>
      </c>
      <c r="AX33" s="192">
        <v>1213505.7036203353</v>
      </c>
      <c r="AY33" s="192">
        <v>1220531.6351053424</v>
      </c>
      <c r="AZ33" s="192">
        <v>1230991.7534974092</v>
      </c>
      <c r="BA33" s="192">
        <v>1238912.0443791766</v>
      </c>
      <c r="BB33" s="192">
        <v>1252054.9478486201</v>
      </c>
      <c r="BC33" s="192">
        <v>1254254.9155393708</v>
      </c>
      <c r="BD33" s="192">
        <v>1260779.0145950397</v>
      </c>
      <c r="BE33" s="192">
        <v>1271937.8986227782</v>
      </c>
      <c r="BF33" s="192">
        <v>1280403.7821658363</v>
      </c>
      <c r="BG33" s="192">
        <v>1284897.6437623384</v>
      </c>
      <c r="BH33" s="192">
        <v>1294318.4708025071</v>
      </c>
      <c r="BI33" s="192">
        <v>1302021</v>
      </c>
      <c r="BJ33" s="192">
        <v>1318734</v>
      </c>
      <c r="BK33" s="192">
        <v>1337865</v>
      </c>
      <c r="BL33" s="192">
        <v>1351081.135737329</v>
      </c>
      <c r="BM33" s="192">
        <v>1361599.5113431716</v>
      </c>
      <c r="BN33" s="192">
        <v>1388595.0737287041</v>
      </c>
      <c r="BO33" s="192">
        <v>1399756.4041089721</v>
      </c>
      <c r="BP33" s="192">
        <v>1407157.7217399525</v>
      </c>
      <c r="BQ33" s="192">
        <v>1418301.1511607347</v>
      </c>
      <c r="BR33" s="192">
        <v>1429522.0167568794</v>
      </c>
      <c r="BS33" s="192">
        <v>1437162</v>
      </c>
      <c r="BT33" s="192">
        <v>1444418.8638248807</v>
      </c>
      <c r="BU33" s="192">
        <v>1456437.3984088283</v>
      </c>
      <c r="BV33" s="192">
        <v>1462115</v>
      </c>
      <c r="BW33" s="192">
        <v>1468112</v>
      </c>
      <c r="BX33" s="192">
        <v>1487190</v>
      </c>
      <c r="BY33" s="192">
        <v>1501044</v>
      </c>
      <c r="BZ33" s="192">
        <v>1505150</v>
      </c>
      <c r="CA33" s="192">
        <v>1516852</v>
      </c>
      <c r="CB33" s="192">
        <v>1531446</v>
      </c>
      <c r="CC33" s="192">
        <v>1540052</v>
      </c>
      <c r="CD33" s="192">
        <v>1547832</v>
      </c>
      <c r="CE33" s="192">
        <v>1558602</v>
      </c>
      <c r="CF33" s="192">
        <v>1595055</v>
      </c>
      <c r="CG33" s="192">
        <v>1601896</v>
      </c>
    </row>
    <row r="34" spans="1:85" s="66" customFormat="1" ht="13.5" customHeight="1">
      <c r="A34" s="189" t="s">
        <v>608</v>
      </c>
      <c r="B34" s="190"/>
      <c r="C34" s="190"/>
      <c r="D34" s="190"/>
      <c r="E34" s="190"/>
      <c r="F34" s="190"/>
      <c r="G34" s="192">
        <v>87202</v>
      </c>
      <c r="H34" s="192">
        <v>122758</v>
      </c>
      <c r="I34" s="192">
        <v>135146</v>
      </c>
      <c r="J34" s="192">
        <v>147106</v>
      </c>
      <c r="K34" s="192">
        <v>158889</v>
      </c>
      <c r="L34" s="192">
        <v>161747</v>
      </c>
      <c r="M34" s="192">
        <v>169106</v>
      </c>
      <c r="N34" s="192">
        <v>173059</v>
      </c>
      <c r="O34" s="192">
        <v>177530</v>
      </c>
      <c r="P34" s="192">
        <v>177928</v>
      </c>
      <c r="Q34" s="192">
        <v>179199</v>
      </c>
      <c r="R34" s="192">
        <v>178170</v>
      </c>
      <c r="S34" s="192">
        <v>178982</v>
      </c>
      <c r="T34" s="192">
        <v>175740</v>
      </c>
      <c r="U34" s="192">
        <v>176836</v>
      </c>
      <c r="V34" s="192">
        <v>176732</v>
      </c>
      <c r="W34" s="192">
        <v>177099</v>
      </c>
      <c r="X34" s="192">
        <v>171894</v>
      </c>
      <c r="Y34" s="192">
        <v>169274</v>
      </c>
      <c r="Z34" s="192">
        <v>167412</v>
      </c>
      <c r="AA34" s="192">
        <v>164672</v>
      </c>
      <c r="AB34" s="192">
        <v>162999</v>
      </c>
      <c r="AC34" s="192">
        <v>161395</v>
      </c>
      <c r="AD34" s="192">
        <v>161160</v>
      </c>
      <c r="AE34" s="192">
        <v>160781</v>
      </c>
      <c r="AF34" s="192">
        <v>158643</v>
      </c>
      <c r="AG34" s="192">
        <v>158389</v>
      </c>
      <c r="AH34" s="192">
        <v>159492</v>
      </c>
      <c r="AI34" s="192">
        <v>161230</v>
      </c>
      <c r="AJ34" s="192">
        <v>161805</v>
      </c>
      <c r="AK34" s="192">
        <v>154217</v>
      </c>
      <c r="AL34" s="192">
        <v>169992</v>
      </c>
      <c r="AM34" s="192">
        <v>171242</v>
      </c>
      <c r="AN34" s="192">
        <v>170373</v>
      </c>
      <c r="AO34" s="192">
        <v>157990</v>
      </c>
      <c r="AP34" s="192">
        <v>155666.68469802116</v>
      </c>
      <c r="AQ34" s="192">
        <v>153690.49449414035</v>
      </c>
      <c r="AR34" s="192">
        <v>153621.53167597234</v>
      </c>
      <c r="AS34" s="192">
        <v>152368.34431430078</v>
      </c>
      <c r="AT34" s="192">
        <v>154225.03766231876</v>
      </c>
      <c r="AU34" s="192">
        <v>155733.84818671161</v>
      </c>
      <c r="AV34" s="192">
        <v>157793.95540506789</v>
      </c>
      <c r="AW34" s="192">
        <v>159596.15735383256</v>
      </c>
      <c r="AX34" s="192">
        <v>159292.29637966468</v>
      </c>
      <c r="AY34" s="192">
        <v>158482.36489465775</v>
      </c>
      <c r="AZ34" s="192">
        <v>159769.24650259083</v>
      </c>
      <c r="BA34" s="192">
        <v>159885.95562082354</v>
      </c>
      <c r="BB34" s="192">
        <v>158962.05215137976</v>
      </c>
      <c r="BC34" s="192">
        <v>159006.084460629</v>
      </c>
      <c r="BD34" s="192">
        <v>158289.98540496052</v>
      </c>
      <c r="BE34" s="192">
        <v>158222.10137722184</v>
      </c>
      <c r="BF34" s="192">
        <v>160169.21783416384</v>
      </c>
      <c r="BG34" s="192">
        <v>160537.35623766162</v>
      </c>
      <c r="BH34" s="192">
        <v>160606.52919749281</v>
      </c>
      <c r="BI34" s="192">
        <v>160528</v>
      </c>
      <c r="BJ34" s="192">
        <v>158232</v>
      </c>
      <c r="BK34" s="192">
        <v>156566</v>
      </c>
      <c r="BL34" s="192">
        <v>155996.86426267089</v>
      </c>
      <c r="BM34" s="192">
        <v>154873.48865682835</v>
      </c>
      <c r="BN34" s="192">
        <v>153311.92627129582</v>
      </c>
      <c r="BO34" s="192">
        <v>155236.59589102794</v>
      </c>
      <c r="BP34" s="192">
        <v>159145.27826004766</v>
      </c>
      <c r="BQ34" s="192">
        <v>158695.84883926547</v>
      </c>
      <c r="BR34" s="192">
        <v>157646.9832431206</v>
      </c>
      <c r="BS34" s="192">
        <v>157934</v>
      </c>
      <c r="BT34" s="192">
        <v>157507.13617511929</v>
      </c>
      <c r="BU34" s="192">
        <v>155071.60159117155</v>
      </c>
      <c r="BV34" s="192">
        <v>152255</v>
      </c>
      <c r="BW34" s="192">
        <v>152611</v>
      </c>
      <c r="BX34" s="192">
        <v>152142</v>
      </c>
      <c r="BY34" s="192">
        <v>156202</v>
      </c>
      <c r="BZ34" s="192">
        <v>156384</v>
      </c>
      <c r="CA34" s="192">
        <v>155426</v>
      </c>
      <c r="CB34" s="192">
        <v>151754</v>
      </c>
      <c r="CC34" s="192">
        <v>157443</v>
      </c>
      <c r="CD34" s="192">
        <v>156191</v>
      </c>
      <c r="CE34" s="192">
        <v>158007</v>
      </c>
      <c r="CF34" s="192">
        <v>162407</v>
      </c>
      <c r="CG34" s="192">
        <v>163179</v>
      </c>
    </row>
    <row r="35" spans="1:85" ht="13.5" customHeight="1">
      <c r="BU35" s="241"/>
      <c r="BV35" s="241"/>
      <c r="BW35" s="245"/>
      <c r="BX35" s="245"/>
      <c r="BY35" s="245"/>
      <c r="BZ35" s="245"/>
      <c r="CA35" s="245"/>
      <c r="CB35" s="245"/>
      <c r="CC35" s="417"/>
      <c r="CD35" s="417"/>
      <c r="CE35" s="417"/>
      <c r="CF35" s="417"/>
      <c r="CG35" s="417"/>
    </row>
    <row r="36" spans="1:85" s="15" customFormat="1" ht="13.5" customHeight="1">
      <c r="A36" s="193" t="s">
        <v>609</v>
      </c>
      <c r="B36" s="194" t="s">
        <v>355</v>
      </c>
      <c r="C36" s="194" t="s">
        <v>356</v>
      </c>
      <c r="D36" s="194" t="s">
        <v>357</v>
      </c>
      <c r="E36" s="194" t="s">
        <v>358</v>
      </c>
      <c r="F36" s="194" t="s">
        <v>359</v>
      </c>
      <c r="G36" s="194" t="s">
        <v>360</v>
      </c>
      <c r="H36" s="194" t="s">
        <v>361</v>
      </c>
      <c r="I36" s="194" t="s">
        <v>362</v>
      </c>
      <c r="J36" s="194" t="s">
        <v>363</v>
      </c>
      <c r="K36" s="194" t="s">
        <v>364</v>
      </c>
      <c r="L36" s="194" t="s">
        <v>365</v>
      </c>
      <c r="M36" s="194" t="s">
        <v>366</v>
      </c>
      <c r="N36" s="194" t="s">
        <v>367</v>
      </c>
      <c r="O36" s="194" t="s">
        <v>368</v>
      </c>
      <c r="P36" s="194" t="s">
        <v>369</v>
      </c>
      <c r="Q36" s="194" t="s">
        <v>370</v>
      </c>
      <c r="R36" s="194" t="s">
        <v>371</v>
      </c>
      <c r="S36" s="194" t="s">
        <v>372</v>
      </c>
      <c r="T36" s="194" t="s">
        <v>373</v>
      </c>
      <c r="U36" s="194" t="s">
        <v>374</v>
      </c>
      <c r="V36" s="194" t="s">
        <v>375</v>
      </c>
      <c r="W36" s="194" t="s">
        <v>376</v>
      </c>
      <c r="X36" s="194" t="s">
        <v>377</v>
      </c>
      <c r="Y36" s="194" t="s">
        <v>378</v>
      </c>
      <c r="Z36" s="194" t="s">
        <v>269</v>
      </c>
      <c r="AA36" s="194" t="s">
        <v>270</v>
      </c>
      <c r="AB36" s="194" t="s">
        <v>271</v>
      </c>
      <c r="AC36" s="194" t="s">
        <v>272</v>
      </c>
      <c r="AD36" s="194" t="s">
        <v>273</v>
      </c>
      <c r="AE36" s="194" t="s">
        <v>274</v>
      </c>
      <c r="AF36" s="194" t="s">
        <v>275</v>
      </c>
      <c r="AG36" s="194" t="s">
        <v>276</v>
      </c>
      <c r="AH36" s="194" t="s">
        <v>277</v>
      </c>
      <c r="AI36" s="194" t="s">
        <v>278</v>
      </c>
      <c r="AJ36" s="194" t="s">
        <v>279</v>
      </c>
      <c r="AK36" s="194" t="s">
        <v>280</v>
      </c>
      <c r="AL36" s="194" t="s">
        <v>281</v>
      </c>
      <c r="AM36" s="194" t="s">
        <v>282</v>
      </c>
      <c r="AN36" s="194" t="s">
        <v>283</v>
      </c>
      <c r="AO36" s="194" t="s">
        <v>284</v>
      </c>
      <c r="AP36" s="194" t="s">
        <v>285</v>
      </c>
      <c r="AQ36" s="194" t="s">
        <v>286</v>
      </c>
      <c r="AR36" s="194" t="s">
        <v>287</v>
      </c>
      <c r="AS36" s="194" t="s">
        <v>288</v>
      </c>
      <c r="AT36" s="194" t="s">
        <v>289</v>
      </c>
      <c r="AU36" s="194" t="s">
        <v>290</v>
      </c>
      <c r="AV36" s="194" t="s">
        <v>291</v>
      </c>
      <c r="AW36" s="194" t="s">
        <v>292</v>
      </c>
      <c r="AX36" s="194" t="s">
        <v>293</v>
      </c>
      <c r="AY36" s="194" t="s">
        <v>294</v>
      </c>
      <c r="AZ36" s="195" t="s">
        <v>295</v>
      </c>
      <c r="BA36" s="195" t="s">
        <v>296</v>
      </c>
      <c r="BB36" s="195" t="s">
        <v>297</v>
      </c>
      <c r="BC36" s="195" t="s">
        <v>298</v>
      </c>
      <c r="BD36" s="195" t="s">
        <v>299</v>
      </c>
      <c r="BE36" s="195" t="s">
        <v>300</v>
      </c>
      <c r="BF36" s="195" t="s">
        <v>301</v>
      </c>
      <c r="BG36" s="195" t="s">
        <v>302</v>
      </c>
      <c r="BH36" s="195" t="s">
        <v>303</v>
      </c>
      <c r="BI36" s="195" t="s">
        <v>304</v>
      </c>
      <c r="BJ36" s="195" t="s">
        <v>305</v>
      </c>
      <c r="BK36" s="195" t="s">
        <v>306</v>
      </c>
      <c r="BL36" s="195" t="s">
        <v>307</v>
      </c>
      <c r="BM36" s="195" t="s">
        <v>308</v>
      </c>
      <c r="BN36" s="195" t="s">
        <v>309</v>
      </c>
      <c r="BO36" s="195" t="s">
        <v>310</v>
      </c>
      <c r="BP36" s="195" t="s">
        <v>311</v>
      </c>
      <c r="BQ36" s="195" t="s">
        <v>312</v>
      </c>
      <c r="BR36" s="195" t="s">
        <v>313</v>
      </c>
      <c r="BS36" s="195" t="s">
        <v>379</v>
      </c>
      <c r="BT36" s="195" t="s">
        <v>315</v>
      </c>
      <c r="BU36" s="195" t="s">
        <v>316</v>
      </c>
      <c r="BV36" s="195" t="s">
        <v>579</v>
      </c>
      <c r="BW36" s="195" t="s">
        <v>318</v>
      </c>
      <c r="BX36" s="195" t="s">
        <v>319</v>
      </c>
      <c r="BY36" s="195" t="s">
        <v>320</v>
      </c>
      <c r="BZ36" s="195" t="s">
        <v>321</v>
      </c>
      <c r="CA36" s="195" t="s">
        <v>322</v>
      </c>
      <c r="CB36" s="195" t="s">
        <v>323</v>
      </c>
      <c r="CC36" s="195" t="s">
        <v>324</v>
      </c>
      <c r="CD36" s="195" t="s">
        <v>325</v>
      </c>
      <c r="CE36" s="195" t="s">
        <v>326</v>
      </c>
      <c r="CF36" s="195" t="s">
        <v>327</v>
      </c>
      <c r="CG36" s="195" t="s">
        <v>328</v>
      </c>
    </row>
    <row r="37" spans="1:85" s="1" customFormat="1" ht="13.5" customHeight="1">
      <c r="A37" s="5" t="s">
        <v>610</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v>39209</v>
      </c>
      <c r="AN37" s="4">
        <v>37101</v>
      </c>
      <c r="AO37" s="4">
        <v>35607</v>
      </c>
      <c r="AP37" s="32">
        <v>30244.514464594129</v>
      </c>
      <c r="AQ37" s="32">
        <v>27625.064996344085</v>
      </c>
      <c r="AR37" s="32">
        <v>24879.707015637443</v>
      </c>
      <c r="AS37" s="32">
        <v>21854.987785954232</v>
      </c>
      <c r="AT37" s="32">
        <v>18523.689926470295</v>
      </c>
      <c r="AU37" s="32">
        <v>16710.286584795202</v>
      </c>
      <c r="AV37" s="32">
        <v>14751.819998463006</v>
      </c>
      <c r="AW37" s="32">
        <v>13087.305662464567</v>
      </c>
      <c r="AX37" s="32">
        <v>11727.891690142895</v>
      </c>
      <c r="AY37" s="32">
        <v>10430.717365793807</v>
      </c>
      <c r="AZ37" s="32">
        <v>9241.9218429377561</v>
      </c>
      <c r="BA37" s="32">
        <v>8395.3192132072782</v>
      </c>
      <c r="BB37" s="32">
        <v>7271.1315769999264</v>
      </c>
      <c r="BC37" s="32">
        <v>6662.8064174599485</v>
      </c>
      <c r="BD37" s="42">
        <v>5979.7523211980033</v>
      </c>
      <c r="BE37" s="42">
        <v>5457.2433703947572</v>
      </c>
      <c r="BF37" s="35">
        <v>4913.0722692605768</v>
      </c>
      <c r="BG37" s="35">
        <v>4626.1255395615053</v>
      </c>
      <c r="BH37" s="35">
        <v>4288.9653656651526</v>
      </c>
      <c r="BI37" s="35">
        <v>3967.3821113399963</v>
      </c>
      <c r="BJ37" s="40">
        <v>8722</v>
      </c>
      <c r="BK37" s="40">
        <v>8163.4674799641325</v>
      </c>
      <c r="BL37" s="40">
        <v>7461</v>
      </c>
      <c r="BM37" s="40">
        <v>6657.9407512930275</v>
      </c>
      <c r="BN37" s="40">
        <v>6309.3037528837849</v>
      </c>
      <c r="BO37" s="40">
        <v>5942.0219063159357</v>
      </c>
      <c r="BP37" s="40">
        <v>5643.6900784895606</v>
      </c>
      <c r="BQ37" s="40">
        <v>5267.0264194830943</v>
      </c>
      <c r="BR37" s="73"/>
      <c r="BS37" s="73"/>
      <c r="BT37" s="73"/>
      <c r="BU37" s="73"/>
      <c r="BV37" s="73"/>
      <c r="BW37" s="73"/>
      <c r="BX37" s="73"/>
      <c r="BY37" s="73"/>
      <c r="BZ37" s="73"/>
      <c r="CA37" s="73"/>
      <c r="CB37" s="73"/>
      <c r="CC37" s="73"/>
      <c r="CD37" s="73"/>
      <c r="CE37" s="73"/>
      <c r="CF37" s="73"/>
      <c r="CG37" s="73"/>
    </row>
    <row r="38" spans="1:85" s="1" customFormat="1" ht="13.5" customHeight="1">
      <c r="A38" s="5" t="s">
        <v>611</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v>5377</v>
      </c>
      <c r="AN38" s="4">
        <v>5326</v>
      </c>
      <c r="AO38" s="4">
        <v>4945</v>
      </c>
      <c r="AP38" s="32">
        <v>4650.5651986183066</v>
      </c>
      <c r="AQ38" s="32">
        <v>5696.359468288244</v>
      </c>
      <c r="AR38" s="32">
        <v>5508.2889652195272</v>
      </c>
      <c r="AS38" s="32">
        <v>5091.4123894111608</v>
      </c>
      <c r="AT38" s="32">
        <v>4977.1417172357951</v>
      </c>
      <c r="AU38" s="32">
        <v>4924.276980669044</v>
      </c>
      <c r="AV38" s="32">
        <v>4643.4612381569277</v>
      </c>
      <c r="AW38" s="32">
        <v>4261.0087552718296</v>
      </c>
      <c r="AX38" s="32">
        <v>4034.2206878494167</v>
      </c>
      <c r="AY38" s="32">
        <v>3565.4933701924665</v>
      </c>
      <c r="AZ38" s="32">
        <v>3327.2401301727086</v>
      </c>
      <c r="BA38" s="32">
        <v>3231.1248694697883</v>
      </c>
      <c r="BB38" s="32">
        <v>2731.1431954414275</v>
      </c>
      <c r="BC38" s="32">
        <v>2655.5338936614817</v>
      </c>
      <c r="BD38" s="42">
        <v>2868.3812279802496</v>
      </c>
      <c r="BE38" s="42">
        <v>2659.4818178406572</v>
      </c>
      <c r="BF38" s="35">
        <v>2598.2613197220817</v>
      </c>
      <c r="BG38" s="35">
        <v>2536.662235336094</v>
      </c>
      <c r="BH38" s="35">
        <v>2363.1711830262793</v>
      </c>
      <c r="BI38" s="35">
        <v>2777.4411008036855</v>
      </c>
      <c r="BJ38" s="40">
        <v>3633</v>
      </c>
      <c r="BK38" s="40">
        <v>3355</v>
      </c>
      <c r="BL38" s="40">
        <v>3200</v>
      </c>
      <c r="BM38" s="40">
        <v>2957</v>
      </c>
      <c r="BN38" s="40">
        <v>4488.6585605013506</v>
      </c>
      <c r="BO38" s="40">
        <v>4494.4422575289764</v>
      </c>
      <c r="BP38" s="40">
        <v>4705.6315634257662</v>
      </c>
      <c r="BQ38" s="40">
        <v>4192.7098158626832</v>
      </c>
      <c r="BR38" s="73"/>
      <c r="BS38" s="73"/>
      <c r="BT38" s="73"/>
      <c r="BU38" s="73"/>
      <c r="BV38" s="73"/>
      <c r="BW38" s="73"/>
      <c r="BX38" s="73"/>
      <c r="BY38" s="73"/>
      <c r="BZ38" s="73"/>
      <c r="CA38" s="73"/>
      <c r="CB38" s="73"/>
      <c r="CC38" s="73"/>
      <c r="CD38" s="73"/>
      <c r="CE38" s="73"/>
      <c r="CF38" s="73"/>
      <c r="CG38" s="73"/>
    </row>
    <row r="39" spans="1:85" s="1" customFormat="1" ht="13.5" customHeight="1">
      <c r="A39" s="5" t="s">
        <v>612</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33">
        <v>44586</v>
      </c>
      <c r="AN39" s="33">
        <v>42427</v>
      </c>
      <c r="AO39" s="33">
        <v>40552</v>
      </c>
      <c r="AP39" s="33">
        <v>34895.079663212433</v>
      </c>
      <c r="AQ39" s="33">
        <v>33321.424464632328</v>
      </c>
      <c r="AR39" s="33">
        <v>30387.995980856969</v>
      </c>
      <c r="AS39" s="33">
        <v>26946.400175365394</v>
      </c>
      <c r="AT39" s="33">
        <v>23500.831643706089</v>
      </c>
      <c r="AU39" s="33">
        <v>21634.563565464246</v>
      </c>
      <c r="AV39" s="33">
        <v>19395.281236619936</v>
      </c>
      <c r="AW39" s="33">
        <v>17348.314417736397</v>
      </c>
      <c r="AX39" s="33">
        <v>15762.112377992311</v>
      </c>
      <c r="AY39" s="33">
        <v>13996.210735986275</v>
      </c>
      <c r="AZ39" s="33">
        <v>12569.161973110466</v>
      </c>
      <c r="BA39" s="33">
        <v>11626.444082677066</v>
      </c>
      <c r="BB39" s="33">
        <v>10002.274772441353</v>
      </c>
      <c r="BC39" s="33">
        <v>9318.3403111214302</v>
      </c>
      <c r="BD39" s="41">
        <v>8848.133549178252</v>
      </c>
      <c r="BE39" s="41">
        <v>8116.725188235414</v>
      </c>
      <c r="BF39" s="191">
        <v>7511.3335889826585</v>
      </c>
      <c r="BG39" s="35">
        <v>7162.7877748975989</v>
      </c>
      <c r="BH39" s="35">
        <v>6652.1365486914319</v>
      </c>
      <c r="BI39" s="35">
        <v>6744.8232121436813</v>
      </c>
      <c r="BJ39" s="40">
        <v>12355</v>
      </c>
      <c r="BK39" s="40">
        <v>11518.467479964133</v>
      </c>
      <c r="BL39" s="40">
        <v>10661</v>
      </c>
      <c r="BM39" s="40">
        <v>9614.9407512930266</v>
      </c>
      <c r="BN39" s="40">
        <v>10797.962313385135</v>
      </c>
      <c r="BO39" s="40">
        <v>10436.464163844912</v>
      </c>
      <c r="BP39" s="40">
        <v>10349.321641915327</v>
      </c>
      <c r="BQ39" s="40">
        <v>9459.7362353457775</v>
      </c>
      <c r="BR39" s="73"/>
      <c r="BS39" s="73"/>
      <c r="BT39" s="73"/>
      <c r="BU39" s="73"/>
      <c r="BV39" s="73"/>
      <c r="BW39" s="73"/>
      <c r="BX39" s="73"/>
      <c r="BY39" s="73"/>
      <c r="BZ39" s="73"/>
      <c r="CA39" s="73"/>
      <c r="CB39" s="73"/>
      <c r="CC39" s="73"/>
      <c r="CD39" s="73"/>
      <c r="CE39" s="73"/>
      <c r="CF39" s="73"/>
      <c r="CG39" s="73"/>
    </row>
    <row r="40" spans="1:85" s="1" customFormat="1" ht="13.5" customHeight="1">
      <c r="A40" s="5" t="s">
        <v>613</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v>335434</v>
      </c>
      <c r="AN40" s="4">
        <v>312671</v>
      </c>
      <c r="AO40" s="4">
        <v>306803</v>
      </c>
      <c r="AP40" s="32">
        <v>290473.65889464598</v>
      </c>
      <c r="AQ40" s="32">
        <v>270435.52017064427</v>
      </c>
      <c r="AR40" s="32">
        <v>256436.36753016213</v>
      </c>
      <c r="AS40" s="32">
        <v>258333.53993696845</v>
      </c>
      <c r="AT40" s="32">
        <v>253906.20778824401</v>
      </c>
      <c r="AU40" s="32">
        <v>228720.50141940583</v>
      </c>
      <c r="AV40" s="32">
        <v>216433.41448724843</v>
      </c>
      <c r="AW40" s="32">
        <v>204570.00564863684</v>
      </c>
      <c r="AX40" s="32">
        <v>193906.43082473075</v>
      </c>
      <c r="AY40" s="32">
        <v>186340.05225953108</v>
      </c>
      <c r="AZ40" s="32">
        <v>176322.98570558309</v>
      </c>
      <c r="BA40" s="32">
        <v>166945.52289352936</v>
      </c>
      <c r="BB40" s="32">
        <v>159423.44705098795</v>
      </c>
      <c r="BC40" s="32">
        <v>152716.6066124913</v>
      </c>
      <c r="BD40" s="42">
        <v>144402.55708752101</v>
      </c>
      <c r="BE40" s="42">
        <v>137792.57398922613</v>
      </c>
      <c r="BF40" s="35">
        <v>130507.0635381858</v>
      </c>
      <c r="BG40" s="35">
        <v>123245.52517504335</v>
      </c>
      <c r="BH40" s="35">
        <v>116257.45553569702</v>
      </c>
      <c r="BI40" s="35">
        <v>109404.17802192214</v>
      </c>
      <c r="BJ40" s="40">
        <v>102779</v>
      </c>
      <c r="BK40" s="40">
        <v>96568</v>
      </c>
      <c r="BL40" s="40">
        <v>90597</v>
      </c>
      <c r="BM40" s="40">
        <v>83851</v>
      </c>
      <c r="BN40" s="40">
        <v>78172.249553409638</v>
      </c>
      <c r="BO40" s="40">
        <v>75973.502148021595</v>
      </c>
      <c r="BP40" s="40">
        <v>66130.765223591341</v>
      </c>
      <c r="BQ40" s="40">
        <v>62256.976772040987</v>
      </c>
      <c r="BR40" s="73"/>
      <c r="BS40" s="73"/>
      <c r="BT40" s="73"/>
      <c r="BU40" s="73"/>
      <c r="BV40" s="73"/>
      <c r="BW40" s="73"/>
      <c r="BX40" s="73"/>
      <c r="BY40" s="73"/>
      <c r="BZ40" s="73"/>
      <c r="CA40" s="73"/>
      <c r="CB40" s="73"/>
      <c r="CC40" s="73"/>
      <c r="CD40" s="73"/>
      <c r="CE40" s="73"/>
      <c r="CF40" s="73"/>
      <c r="CG40" s="73"/>
    </row>
    <row r="41" spans="1:85" s="1" customFormat="1" ht="13.5" customHeight="1">
      <c r="A41" s="5" t="s">
        <v>614</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v>111480</v>
      </c>
      <c r="AN41" s="4">
        <v>104157</v>
      </c>
      <c r="AO41" s="4">
        <v>96509</v>
      </c>
      <c r="AP41" s="32">
        <v>92455.335492227954</v>
      </c>
      <c r="AQ41" s="32">
        <v>82720.703976265504</v>
      </c>
      <c r="AR41" s="32">
        <v>76337.443536622595</v>
      </c>
      <c r="AS41" s="32">
        <v>71754.144428399188</v>
      </c>
      <c r="AT41" s="32">
        <v>65492.237471423963</v>
      </c>
      <c r="AU41" s="32">
        <v>60226.612914806079</v>
      </c>
      <c r="AV41" s="32">
        <v>56914.088592225024</v>
      </c>
      <c r="AW41" s="32">
        <v>53366.334318499888</v>
      </c>
      <c r="AX41" s="32">
        <v>50523.940785170562</v>
      </c>
      <c r="AY41" s="32">
        <v>45687.713271800356</v>
      </c>
      <c r="AZ41" s="32">
        <v>44073.500365738422</v>
      </c>
      <c r="BA41" s="32">
        <v>42127.726657133753</v>
      </c>
      <c r="BB41" s="32">
        <v>39746.423863288772</v>
      </c>
      <c r="BC41" s="32">
        <v>37794.032785466959</v>
      </c>
      <c r="BD41" s="42">
        <v>35566.796512430497</v>
      </c>
      <c r="BE41" s="42">
        <v>34031.042049397227</v>
      </c>
      <c r="BF41" s="35">
        <v>32683.896250463422</v>
      </c>
      <c r="BG41" s="35">
        <v>31418.994578757993</v>
      </c>
      <c r="BH41" s="35">
        <v>30090.082127279591</v>
      </c>
      <c r="BI41" s="35">
        <v>25729.31867794268</v>
      </c>
      <c r="BJ41" s="40">
        <v>29590</v>
      </c>
      <c r="BK41" s="40">
        <v>25847</v>
      </c>
      <c r="BL41" s="40">
        <v>25110</v>
      </c>
      <c r="BM41" s="40">
        <v>23567</v>
      </c>
      <c r="BN41" s="40">
        <v>20689.507127999306</v>
      </c>
      <c r="BO41" s="40">
        <v>20586.662160347165</v>
      </c>
      <c r="BP41" s="40">
        <v>18954.202231459432</v>
      </c>
      <c r="BQ41" s="40">
        <v>18341.420719217003</v>
      </c>
      <c r="BR41" s="73"/>
      <c r="BS41" s="73"/>
      <c r="BT41" s="73"/>
      <c r="BU41" s="73"/>
      <c r="BV41" s="73"/>
      <c r="BW41" s="73"/>
      <c r="BX41" s="73"/>
      <c r="BY41" s="73"/>
      <c r="BZ41" s="73"/>
      <c r="CA41" s="73"/>
      <c r="CB41" s="73"/>
      <c r="CC41" s="73"/>
      <c r="CD41" s="73"/>
      <c r="CE41" s="73"/>
      <c r="CF41" s="73"/>
      <c r="CG41" s="73"/>
    </row>
    <row r="42" spans="1:85" s="1" customFormat="1" ht="13.5" customHeight="1">
      <c r="A42" s="5" t="s">
        <v>615</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33">
        <v>446914</v>
      </c>
      <c r="AN42" s="33">
        <v>416828</v>
      </c>
      <c r="AO42" s="33">
        <v>403312</v>
      </c>
      <c r="AP42" s="33">
        <v>382928.99438687391</v>
      </c>
      <c r="AQ42" s="33">
        <v>353156.22414690978</v>
      </c>
      <c r="AR42" s="33">
        <v>332773.81106678472</v>
      </c>
      <c r="AS42" s="33">
        <v>330087.68436536763</v>
      </c>
      <c r="AT42" s="33">
        <v>319398.44525966799</v>
      </c>
      <c r="AU42" s="33">
        <v>288947.11433421192</v>
      </c>
      <c r="AV42" s="33">
        <v>273347.50307947345</v>
      </c>
      <c r="AW42" s="33">
        <v>257936.33996713674</v>
      </c>
      <c r="AX42" s="33">
        <v>244430.37160990131</v>
      </c>
      <c r="AY42" s="33">
        <v>232027.76553133142</v>
      </c>
      <c r="AZ42" s="33">
        <v>220396.48607132153</v>
      </c>
      <c r="BA42" s="33">
        <v>209073.24955066311</v>
      </c>
      <c r="BB42" s="33">
        <v>199169.87091427672</v>
      </c>
      <c r="BC42" s="33">
        <v>190510.63939795826</v>
      </c>
      <c r="BD42" s="41">
        <v>179969.35359995152</v>
      </c>
      <c r="BE42" s="41">
        <v>171823.61603862335</v>
      </c>
      <c r="BF42" s="191">
        <v>163190.95978864923</v>
      </c>
      <c r="BG42" s="35">
        <v>154664.51975380135</v>
      </c>
      <c r="BH42" s="35">
        <v>146347.53766297663</v>
      </c>
      <c r="BI42" s="35">
        <v>135133.49669986483</v>
      </c>
      <c r="BJ42" s="40">
        <v>132369</v>
      </c>
      <c r="BK42" s="40">
        <v>122415</v>
      </c>
      <c r="BL42" s="40">
        <v>115707</v>
      </c>
      <c r="BM42" s="40">
        <v>107418</v>
      </c>
      <c r="BN42" s="40">
        <v>98861.756681408937</v>
      </c>
      <c r="BO42" s="40">
        <v>96560.164308368752</v>
      </c>
      <c r="BP42" s="40">
        <v>85084.967455050777</v>
      </c>
      <c r="BQ42" s="40">
        <v>80598.397491257987</v>
      </c>
      <c r="BR42" s="73"/>
      <c r="BS42" s="73"/>
      <c r="BT42" s="73"/>
      <c r="BU42" s="73"/>
      <c r="BV42" s="73"/>
      <c r="BW42" s="73"/>
      <c r="BX42" s="73"/>
      <c r="BY42" s="73"/>
      <c r="BZ42" s="73"/>
      <c r="CA42" s="73"/>
      <c r="CB42" s="73"/>
      <c r="CC42" s="73"/>
      <c r="CD42" s="73"/>
      <c r="CE42" s="73"/>
      <c r="CF42" s="73"/>
      <c r="CG42" s="73"/>
    </row>
    <row r="43" spans="1:85" s="1" customFormat="1" ht="13.5" customHeight="1">
      <c r="A43" s="155" t="s">
        <v>616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33">
        <v>374643</v>
      </c>
      <c r="AN43" s="33">
        <v>349772</v>
      </c>
      <c r="AO43" s="33">
        <v>342410</v>
      </c>
      <c r="AP43" s="33">
        <v>320718.17335924011</v>
      </c>
      <c r="AQ43" s="33">
        <v>298060.58516698837</v>
      </c>
      <c r="AR43" s="33">
        <v>281316.07454579958</v>
      </c>
      <c r="AS43" s="33">
        <v>280188.52772292268</v>
      </c>
      <c r="AT43" s="33">
        <v>272429.89771471429</v>
      </c>
      <c r="AU43" s="33">
        <v>245430.78800420102</v>
      </c>
      <c r="AV43" s="33">
        <v>231185.23448571144</v>
      </c>
      <c r="AW43" s="33">
        <v>217657.3113111014</v>
      </c>
      <c r="AX43" s="33">
        <v>205634.32251487364</v>
      </c>
      <c r="AY43" s="33">
        <v>196770.76962532487</v>
      </c>
      <c r="AZ43" s="33">
        <v>185564.90754852086</v>
      </c>
      <c r="BA43" s="33">
        <v>175340.84210673664</v>
      </c>
      <c r="BB43" s="33">
        <v>166694.57862798788</v>
      </c>
      <c r="BC43" s="33">
        <v>159379.41302995125</v>
      </c>
      <c r="BD43" s="33">
        <v>150382.30940871901</v>
      </c>
      <c r="BE43" s="33">
        <v>143249.81735962088</v>
      </c>
      <c r="BF43" s="33">
        <v>135420.13580744638</v>
      </c>
      <c r="BG43" s="33">
        <v>127871.65071460485</v>
      </c>
      <c r="BH43" s="33">
        <v>120546.42090136217</v>
      </c>
      <c r="BI43" s="33">
        <v>113371.56013326213</v>
      </c>
      <c r="BJ43" s="33">
        <v>111501</v>
      </c>
      <c r="BK43" s="33">
        <v>104731.46747996414</v>
      </c>
      <c r="BL43" s="33">
        <v>98058</v>
      </c>
      <c r="BM43" s="33">
        <v>90508.940751293034</v>
      </c>
      <c r="BN43" s="33">
        <v>84481.553306293426</v>
      </c>
      <c r="BO43" s="33">
        <v>81915.524054337526</v>
      </c>
      <c r="BP43" s="33">
        <v>71774.455302080896</v>
      </c>
      <c r="BQ43" s="33">
        <v>67524.003191524083</v>
      </c>
      <c r="BR43" s="40">
        <v>62293.383878131652</v>
      </c>
      <c r="BS43" s="40">
        <v>59457.85712694368</v>
      </c>
      <c r="BT43" s="40">
        <v>55660</v>
      </c>
      <c r="BU43" s="40">
        <v>51998.288473732529</v>
      </c>
      <c r="BV43" s="69">
        <v>48406</v>
      </c>
      <c r="BW43" s="69">
        <v>43131</v>
      </c>
      <c r="BX43" s="69">
        <v>40042</v>
      </c>
      <c r="BY43" s="69">
        <v>37731</v>
      </c>
      <c r="BZ43" s="67">
        <v>34867</v>
      </c>
      <c r="CA43" s="67">
        <v>31361</v>
      </c>
      <c r="CB43" s="67">
        <v>29403</v>
      </c>
      <c r="CC43" s="341">
        <v>26769</v>
      </c>
      <c r="CD43" s="67">
        <v>23226</v>
      </c>
      <c r="CE43" s="67">
        <v>20828</v>
      </c>
      <c r="CF43" s="67">
        <v>19358</v>
      </c>
      <c r="CG43" s="67">
        <v>17403</v>
      </c>
    </row>
    <row r="44" spans="1:85" s="1" customFormat="1" ht="13.5" customHeight="1">
      <c r="A44" s="155" t="s">
        <v>617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33">
        <v>116857</v>
      </c>
      <c r="AN44" s="33">
        <v>109483</v>
      </c>
      <c r="AO44" s="33">
        <v>101454</v>
      </c>
      <c r="AP44" s="33">
        <v>97105.900690846262</v>
      </c>
      <c r="AQ44" s="33">
        <v>88417.063444553743</v>
      </c>
      <c r="AR44" s="33">
        <v>81845.732501842125</v>
      </c>
      <c r="AS44" s="33">
        <v>76845.556817810342</v>
      </c>
      <c r="AT44" s="33">
        <v>70469.379188659761</v>
      </c>
      <c r="AU44" s="33">
        <v>65150.88989547512</v>
      </c>
      <c r="AV44" s="33">
        <v>61557.549830381948</v>
      </c>
      <c r="AW44" s="33">
        <v>57627.343073771721</v>
      </c>
      <c r="AX44" s="33">
        <v>54558.16147301998</v>
      </c>
      <c r="AY44" s="33">
        <v>49253.206641992823</v>
      </c>
      <c r="AZ44" s="33">
        <v>47400.74049591113</v>
      </c>
      <c r="BA44" s="33">
        <v>45358.851526603539</v>
      </c>
      <c r="BB44" s="33">
        <v>42477.567058730201</v>
      </c>
      <c r="BC44" s="33">
        <v>40449.566679128438</v>
      </c>
      <c r="BD44" s="33">
        <v>38435.177740410749</v>
      </c>
      <c r="BE44" s="33">
        <v>36690.523867237884</v>
      </c>
      <c r="BF44" s="33">
        <v>35282.157570185504</v>
      </c>
      <c r="BG44" s="33">
        <v>33955.656814094087</v>
      </c>
      <c r="BH44" s="33">
        <v>32453.25331030587</v>
      </c>
      <c r="BI44" s="33">
        <v>28506.759778746364</v>
      </c>
      <c r="BJ44" s="33">
        <v>33223</v>
      </c>
      <c r="BK44" s="33">
        <v>29202</v>
      </c>
      <c r="BL44" s="33">
        <v>28310</v>
      </c>
      <c r="BM44" s="33">
        <v>26524</v>
      </c>
      <c r="BN44" s="33">
        <v>25178.165688500656</v>
      </c>
      <c r="BO44" s="33">
        <v>25081.10441787614</v>
      </c>
      <c r="BP44" s="33">
        <v>23659.833794885199</v>
      </c>
      <c r="BQ44" s="33">
        <v>22534.130535079687</v>
      </c>
      <c r="BR44" s="40">
        <v>21133.68037023591</v>
      </c>
      <c r="BS44" s="40">
        <v>20536.378512200907</v>
      </c>
      <c r="BT44" s="40">
        <v>19724</v>
      </c>
      <c r="BU44" s="40">
        <v>18906.49923264893</v>
      </c>
      <c r="BV44" s="69">
        <v>18172</v>
      </c>
      <c r="BW44" s="69">
        <v>17694</v>
      </c>
      <c r="BX44" s="69">
        <v>17080</v>
      </c>
      <c r="BY44" s="69">
        <v>15936</v>
      </c>
      <c r="BZ44" s="67">
        <v>15226</v>
      </c>
      <c r="CA44" s="67">
        <v>13540</v>
      </c>
      <c r="CB44" s="67">
        <v>12863</v>
      </c>
      <c r="CC44" s="341">
        <v>12574</v>
      </c>
      <c r="CD44" s="46">
        <v>12069</v>
      </c>
      <c r="CE44" s="46">
        <v>11907</v>
      </c>
      <c r="CF44" s="46">
        <v>11516</v>
      </c>
      <c r="CG44" s="46">
        <v>11230</v>
      </c>
    </row>
    <row r="45" spans="1:85" s="66" customFormat="1" ht="13.5" customHeight="1">
      <c r="A45" s="189" t="s">
        <v>618</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v>491500</v>
      </c>
      <c r="AN45" s="190">
        <v>459255</v>
      </c>
      <c r="AO45" s="190">
        <v>443864</v>
      </c>
      <c r="AP45" s="190">
        <v>417824.07405008638</v>
      </c>
      <c r="AQ45" s="190">
        <v>386477.64861154213</v>
      </c>
      <c r="AR45" s="190">
        <v>363161.80704764172</v>
      </c>
      <c r="AS45" s="190">
        <v>357034.08454073302</v>
      </c>
      <c r="AT45" s="190">
        <v>342899.27690337406</v>
      </c>
      <c r="AU45" s="191">
        <v>310581.67789967614</v>
      </c>
      <c r="AV45" s="191">
        <v>292742.78431609337</v>
      </c>
      <c r="AW45" s="191">
        <v>275284.65438487311</v>
      </c>
      <c r="AX45" s="191">
        <v>260192.48398789362</v>
      </c>
      <c r="AY45" s="191">
        <v>246023.97626731769</v>
      </c>
      <c r="AZ45" s="191">
        <v>232965.64804443199</v>
      </c>
      <c r="BA45" s="191">
        <v>220699.69363334018</v>
      </c>
      <c r="BB45" s="191">
        <v>209172.14568671808</v>
      </c>
      <c r="BC45" s="191">
        <v>199828.97970907969</v>
      </c>
      <c r="BD45" s="191">
        <v>188817.48714912977</v>
      </c>
      <c r="BE45" s="191">
        <v>179940.34122685876</v>
      </c>
      <c r="BF45" s="191">
        <v>170702.29337763187</v>
      </c>
      <c r="BG45" s="191">
        <v>161827.30752869893</v>
      </c>
      <c r="BH45" s="191">
        <v>152999.67421166805</v>
      </c>
      <c r="BI45" s="191">
        <v>141878.3199120085</v>
      </c>
      <c r="BJ45" s="191">
        <v>144724</v>
      </c>
      <c r="BK45" s="191">
        <v>133933.46747996414</v>
      </c>
      <c r="BL45" s="191">
        <v>126368</v>
      </c>
      <c r="BM45" s="191">
        <v>117032.94075129303</v>
      </c>
      <c r="BN45" s="191">
        <v>109659.71899479408</v>
      </c>
      <c r="BO45" s="191">
        <v>106996.62847221366</v>
      </c>
      <c r="BP45" s="191">
        <v>95434.289096966095</v>
      </c>
      <c r="BQ45" s="191">
        <v>90058.133726603774</v>
      </c>
      <c r="BR45" s="191">
        <v>83427.064248367562</v>
      </c>
      <c r="BS45" s="191">
        <v>79994.235639144579</v>
      </c>
      <c r="BT45" s="191">
        <v>75384</v>
      </c>
      <c r="BU45" s="191">
        <v>70904.787706381467</v>
      </c>
      <c r="BV45" s="243">
        <v>66578</v>
      </c>
      <c r="BW45" s="243">
        <v>60825</v>
      </c>
      <c r="BX45" s="243">
        <v>57122</v>
      </c>
      <c r="BY45" s="243">
        <v>53667</v>
      </c>
      <c r="BZ45" s="188">
        <v>50093</v>
      </c>
      <c r="CA45" s="188">
        <v>44901</v>
      </c>
      <c r="CB45" s="188">
        <v>42266</v>
      </c>
      <c r="CC45" s="373">
        <v>39343</v>
      </c>
      <c r="CD45" s="188">
        <v>35295</v>
      </c>
      <c r="CE45" s="188">
        <v>32735</v>
      </c>
      <c r="CF45" s="188">
        <v>30874</v>
      </c>
      <c r="CG45" s="188">
        <v>28633</v>
      </c>
    </row>
    <row r="46" spans="1:85" s="1" customFormat="1" ht="13.5" customHeight="1">
      <c r="A46" s="155" t="s">
        <v>619</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v>202192</v>
      </c>
      <c r="AN46" s="4">
        <v>202441</v>
      </c>
      <c r="AO46" s="4">
        <v>214186</v>
      </c>
      <c r="AP46" s="32">
        <v>212726.93435977274</v>
      </c>
      <c r="AQ46" s="32">
        <v>210288.47267101626</v>
      </c>
      <c r="AR46" s="32">
        <v>198093.0549399908</v>
      </c>
      <c r="AS46" s="32">
        <v>186028.95740319815</v>
      </c>
      <c r="AT46" s="32">
        <v>177094.74202785653</v>
      </c>
      <c r="AU46" s="32">
        <v>186095.32623528803</v>
      </c>
      <c r="AV46" s="32">
        <v>176937.1747959331</v>
      </c>
      <c r="AW46" s="32">
        <v>169667.85203321077</v>
      </c>
      <c r="AX46" s="32">
        <v>161846.16811388635</v>
      </c>
      <c r="AY46" s="32">
        <v>153702.56147722484</v>
      </c>
      <c r="AZ46" s="32">
        <v>146292.3483091587</v>
      </c>
      <c r="BA46" s="32">
        <v>139961.36803933774</v>
      </c>
      <c r="BB46" s="32">
        <v>136294.61728779291</v>
      </c>
      <c r="BC46" s="32">
        <v>131011.37570558171</v>
      </c>
      <c r="BD46" s="42">
        <v>125236.75841508218</v>
      </c>
      <c r="BE46" s="42">
        <v>118706.71179896209</v>
      </c>
      <c r="BF46" s="35">
        <v>112234.85223135303</v>
      </c>
      <c r="BG46" s="35">
        <v>106893.92798791284</v>
      </c>
      <c r="BH46" s="35">
        <v>100658.8128633905</v>
      </c>
      <c r="BI46" s="35">
        <v>96754.634878163459</v>
      </c>
      <c r="BJ46" s="40">
        <v>153309</v>
      </c>
      <c r="BK46" s="40">
        <v>148243</v>
      </c>
      <c r="BL46" s="40">
        <v>141280</v>
      </c>
      <c r="BM46" s="40">
        <v>134847</v>
      </c>
      <c r="BN46" s="40">
        <v>126734.20638580309</v>
      </c>
      <c r="BO46" s="40">
        <v>120817.54736937376</v>
      </c>
      <c r="BP46" s="40">
        <v>97005.599279479909</v>
      </c>
      <c r="BQ46" s="40">
        <v>94333.871081122721</v>
      </c>
      <c r="BR46" s="40">
        <v>93800.123035562166</v>
      </c>
      <c r="BS46" s="40">
        <v>89004.190134146804</v>
      </c>
      <c r="BT46" s="40">
        <v>84950</v>
      </c>
      <c r="BU46" s="40">
        <v>80003.772600831537</v>
      </c>
      <c r="BV46" s="69">
        <v>75039</v>
      </c>
      <c r="BW46" s="69">
        <v>69571</v>
      </c>
      <c r="BX46" s="69">
        <v>66837</v>
      </c>
      <c r="BY46" s="69">
        <v>62835</v>
      </c>
      <c r="BZ46" s="67">
        <v>58775</v>
      </c>
      <c r="CA46" s="67">
        <v>54529</v>
      </c>
      <c r="CB46" s="67">
        <v>49303</v>
      </c>
      <c r="CC46" s="341">
        <v>45041</v>
      </c>
      <c r="CD46" s="67">
        <v>40300</v>
      </c>
      <c r="CE46" s="67">
        <v>36602</v>
      </c>
      <c r="CF46" s="67">
        <v>33918</v>
      </c>
      <c r="CG46" s="67">
        <v>31237</v>
      </c>
    </row>
    <row r="47" spans="1:85" s="1" customFormat="1" ht="13.5" customHeight="1">
      <c r="A47" s="155" t="s">
        <v>620</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v>39163</v>
      </c>
      <c r="AN47" s="4">
        <v>41223</v>
      </c>
      <c r="AO47" s="4">
        <v>29355</v>
      </c>
      <c r="AP47" s="32">
        <v>29155.914795231853</v>
      </c>
      <c r="AQ47" s="32">
        <v>30212.885433528667</v>
      </c>
      <c r="AR47" s="32">
        <v>30962.062068735664</v>
      </c>
      <c r="AS47" s="32">
        <v>31104.218915553585</v>
      </c>
      <c r="AT47" s="32">
        <v>33139.221925435668</v>
      </c>
      <c r="AU47" s="32">
        <v>33890.612360298772</v>
      </c>
      <c r="AV47" s="32">
        <v>33159.459535318594</v>
      </c>
      <c r="AW47" s="32">
        <v>32213.294958283968</v>
      </c>
      <c r="AX47" s="32">
        <v>30780.465206607776</v>
      </c>
      <c r="AY47" s="32">
        <v>31549.104770692156</v>
      </c>
      <c r="AZ47" s="32">
        <v>31355.07352157887</v>
      </c>
      <c r="BA47" s="32">
        <v>30760.492807639243</v>
      </c>
      <c r="BB47" s="32">
        <v>29525.798012878175</v>
      </c>
      <c r="BC47" s="32">
        <v>28280.145430220073</v>
      </c>
      <c r="BD47" s="42">
        <v>27906.388937873373</v>
      </c>
      <c r="BE47" s="42">
        <v>27176.361465736496</v>
      </c>
      <c r="BF47" s="35">
        <v>25831.971705401793</v>
      </c>
      <c r="BG47" s="35">
        <v>25079.250627275418</v>
      </c>
      <c r="BH47" s="35">
        <v>24224.294177939631</v>
      </c>
      <c r="BI47" s="35">
        <v>25078.877760796498</v>
      </c>
      <c r="BJ47" s="40">
        <v>29421</v>
      </c>
      <c r="BK47" s="40">
        <v>28714</v>
      </c>
      <c r="BL47" s="40">
        <v>27678</v>
      </c>
      <c r="BM47" s="40">
        <v>26868</v>
      </c>
      <c r="BN47" s="40">
        <v>27665.505580896108</v>
      </c>
      <c r="BO47" s="40">
        <v>27332.752663068786</v>
      </c>
      <c r="BP47" s="40">
        <v>24249.119859716611</v>
      </c>
      <c r="BQ47" s="40">
        <v>23207.674853078999</v>
      </c>
      <c r="BR47" s="40">
        <v>21597.460688032508</v>
      </c>
      <c r="BS47" s="40">
        <v>21515.510918308362</v>
      </c>
      <c r="BT47" s="40">
        <v>21150</v>
      </c>
      <c r="BU47" s="40">
        <v>21021.832639783897</v>
      </c>
      <c r="BV47" s="69">
        <v>20379</v>
      </c>
      <c r="BW47" s="69">
        <v>19264</v>
      </c>
      <c r="BX47" s="69">
        <v>18731</v>
      </c>
      <c r="BY47" s="69">
        <v>17804</v>
      </c>
      <c r="BZ47" s="67">
        <v>16598</v>
      </c>
      <c r="CA47" s="67">
        <v>16108</v>
      </c>
      <c r="CB47" s="67">
        <v>14926</v>
      </c>
      <c r="CC47" s="341">
        <v>14737</v>
      </c>
      <c r="CD47" s="67">
        <v>14383</v>
      </c>
      <c r="CE47" s="67">
        <v>14322</v>
      </c>
      <c r="CF47" s="67">
        <v>13828</v>
      </c>
      <c r="CG47" s="67">
        <v>13671</v>
      </c>
    </row>
    <row r="48" spans="1:85" s="66" customFormat="1" ht="13.5" customHeight="1">
      <c r="A48" s="189" t="s">
        <v>621</v>
      </c>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v>241355</v>
      </c>
      <c r="AN48" s="190">
        <v>243664</v>
      </c>
      <c r="AO48" s="190">
        <v>243541</v>
      </c>
      <c r="AP48" s="190">
        <v>241882.8491550046</v>
      </c>
      <c r="AQ48" s="190">
        <v>240501.35810454492</v>
      </c>
      <c r="AR48" s="190">
        <v>229055.11700872646</v>
      </c>
      <c r="AS48" s="190">
        <v>217133.17631875174</v>
      </c>
      <c r="AT48" s="190">
        <v>210233.9639532922</v>
      </c>
      <c r="AU48" s="191">
        <v>219985.93859558681</v>
      </c>
      <c r="AV48" s="191">
        <v>210096.6343312517</v>
      </c>
      <c r="AW48" s="191">
        <v>201881.14699149475</v>
      </c>
      <c r="AX48" s="191">
        <v>192626.63332049412</v>
      </c>
      <c r="AY48" s="191">
        <v>185251.66624791699</v>
      </c>
      <c r="AZ48" s="191">
        <v>177647.42183073756</v>
      </c>
      <c r="BA48" s="191">
        <v>170721.86084697698</v>
      </c>
      <c r="BB48" s="191">
        <v>165820.41530067107</v>
      </c>
      <c r="BC48" s="191">
        <v>159291.5211358018</v>
      </c>
      <c r="BD48" s="191">
        <v>153143.14735295554</v>
      </c>
      <c r="BE48" s="191">
        <v>145883.07326469859</v>
      </c>
      <c r="BF48" s="191">
        <v>138066.82393675481</v>
      </c>
      <c r="BG48" s="191">
        <v>131973.17861518826</v>
      </c>
      <c r="BH48" s="191">
        <v>124883.10704133013</v>
      </c>
      <c r="BI48" s="191">
        <v>121833.51263895996</v>
      </c>
      <c r="BJ48" s="191">
        <v>182730</v>
      </c>
      <c r="BK48" s="191">
        <v>176957</v>
      </c>
      <c r="BL48" s="191">
        <v>168958</v>
      </c>
      <c r="BM48" s="191">
        <v>161715</v>
      </c>
      <c r="BN48" s="191">
        <v>154399.71196669919</v>
      </c>
      <c r="BO48" s="191">
        <v>148150.30003244255</v>
      </c>
      <c r="BP48" s="191">
        <v>121254.71913919652</v>
      </c>
      <c r="BQ48" s="191">
        <v>117541.54593420171</v>
      </c>
      <c r="BR48" s="191">
        <v>115397.58372359467</v>
      </c>
      <c r="BS48" s="191">
        <v>110519.70105245517</v>
      </c>
      <c r="BT48" s="191">
        <v>106100</v>
      </c>
      <c r="BU48" s="191">
        <v>101025.60524061543</v>
      </c>
      <c r="BV48" s="243">
        <v>95418</v>
      </c>
      <c r="BW48" s="243">
        <v>88835</v>
      </c>
      <c r="BX48" s="243">
        <v>85568</v>
      </c>
      <c r="BY48" s="243">
        <v>80639</v>
      </c>
      <c r="BZ48" s="188">
        <v>75373</v>
      </c>
      <c r="CA48" s="188">
        <v>70637</v>
      </c>
      <c r="CB48" s="188">
        <v>64229</v>
      </c>
      <c r="CC48" s="373">
        <v>59778</v>
      </c>
      <c r="CD48" s="188">
        <v>54683</v>
      </c>
      <c r="CE48" s="188">
        <v>50924</v>
      </c>
      <c r="CF48" s="188">
        <v>47746</v>
      </c>
      <c r="CG48" s="188">
        <v>44908</v>
      </c>
    </row>
    <row r="49" spans="1:85" s="1" customFormat="1" ht="13.5" customHeight="1">
      <c r="A49" s="155" t="s">
        <v>622</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v>237157</v>
      </c>
      <c r="AN49" s="4">
        <v>265678</v>
      </c>
      <c r="AO49" s="4">
        <v>290057</v>
      </c>
      <c r="AP49" s="32">
        <v>378258.236391232</v>
      </c>
      <c r="AQ49" s="32">
        <v>399264.43217245443</v>
      </c>
      <c r="AR49" s="32">
        <v>421992.3600318089</v>
      </c>
      <c r="AS49" s="32">
        <v>439791.13329393766</v>
      </c>
      <c r="AT49" s="32">
        <v>457586.249000018</v>
      </c>
      <c r="AU49" s="32">
        <v>475445.92419536016</v>
      </c>
      <c r="AV49" s="32">
        <v>498766.47277961235</v>
      </c>
      <c r="AW49" s="32">
        <v>524835.4336244287</v>
      </c>
      <c r="AX49" s="32">
        <v>544696.7322891294</v>
      </c>
      <c r="AY49" s="32">
        <v>555110.89999702922</v>
      </c>
      <c r="AZ49" s="32">
        <v>566529.10268121678</v>
      </c>
      <c r="BA49" s="42">
        <v>577416.38073909748</v>
      </c>
      <c r="BB49" s="32">
        <v>589908.37496660184</v>
      </c>
      <c r="BC49" s="32">
        <v>593807.79372573562</v>
      </c>
      <c r="BD49" s="42">
        <v>596923.53859522333</v>
      </c>
      <c r="BE49" s="42">
        <v>604481.15231506154</v>
      </c>
      <c r="BF49" s="35">
        <v>589061.34849136579</v>
      </c>
      <c r="BG49" s="35">
        <v>589971.91771186027</v>
      </c>
      <c r="BH49" s="35">
        <v>590218.32010884921</v>
      </c>
      <c r="BI49" s="35">
        <v>589179.69096110889</v>
      </c>
      <c r="BJ49" s="40">
        <v>517670</v>
      </c>
      <c r="BK49" s="40">
        <v>522208</v>
      </c>
      <c r="BL49" s="40">
        <v>522494</v>
      </c>
      <c r="BM49" s="40">
        <v>519783</v>
      </c>
      <c r="BN49" s="40">
        <v>515318.54307970731</v>
      </c>
      <c r="BO49" s="40">
        <v>506678.08356706891</v>
      </c>
      <c r="BP49" s="40">
        <v>517617.15743963723</v>
      </c>
      <c r="BQ49" s="40">
        <v>503393.00050059758</v>
      </c>
      <c r="BR49" s="40">
        <v>492852.77107424062</v>
      </c>
      <c r="BS49" s="40">
        <v>479645.21604538109</v>
      </c>
      <c r="BT49" s="40">
        <v>464521</v>
      </c>
      <c r="BU49" s="40">
        <v>446095.87338682666</v>
      </c>
      <c r="BV49" s="69">
        <v>429923</v>
      </c>
      <c r="BW49" s="69">
        <v>413213</v>
      </c>
      <c r="BX49" s="69">
        <v>397708</v>
      </c>
      <c r="BY49" s="69">
        <v>375044</v>
      </c>
      <c r="BZ49" s="67">
        <v>351459</v>
      </c>
      <c r="CA49" s="67">
        <v>330209</v>
      </c>
      <c r="CB49" s="67">
        <v>304657</v>
      </c>
      <c r="CC49" s="341">
        <v>283257</v>
      </c>
      <c r="CD49" s="67">
        <v>269238</v>
      </c>
      <c r="CE49" s="67">
        <v>251658</v>
      </c>
      <c r="CF49" s="67">
        <v>233876</v>
      </c>
      <c r="CG49" s="67">
        <v>219043</v>
      </c>
    </row>
    <row r="50" spans="1:85" s="1" customFormat="1" ht="13.5" customHeight="1">
      <c r="A50" s="155" t="s">
        <v>623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v>19861</v>
      </c>
      <c r="AN50" s="4">
        <v>24062</v>
      </c>
      <c r="AO50" s="4">
        <v>26433</v>
      </c>
      <c r="AP50" s="32">
        <v>28418.95975220748</v>
      </c>
      <c r="AQ50" s="32">
        <v>33898.481187813639</v>
      </c>
      <c r="AR50" s="32">
        <v>39346.968468551757</v>
      </c>
      <c r="AS50" s="32">
        <v>42824.56858093683</v>
      </c>
      <c r="AT50" s="32">
        <v>48620.436548223341</v>
      </c>
      <c r="AU50" s="32">
        <v>54652.345930937699</v>
      </c>
      <c r="AV50" s="32">
        <v>58992.793356217968</v>
      </c>
      <c r="AW50" s="32">
        <v>65037.332138975638</v>
      </c>
      <c r="AX50" s="32">
        <v>68534.351397065984</v>
      </c>
      <c r="AY50" s="32">
        <v>71387.397800487946</v>
      </c>
      <c r="AZ50" s="32">
        <v>69520.70839449382</v>
      </c>
      <c r="BA50" s="42">
        <v>71095.868494676557</v>
      </c>
      <c r="BB50" s="32">
        <v>73046.98899414613</v>
      </c>
      <c r="BC50" s="32">
        <v>75125.616520202064</v>
      </c>
      <c r="BD50" s="42">
        <v>75060.432301306952</v>
      </c>
      <c r="BE50" s="42">
        <v>75903.574937281475</v>
      </c>
      <c r="BF50" s="35">
        <v>77280.157091463378</v>
      </c>
      <c r="BG50" s="35">
        <v>78234.642255577593</v>
      </c>
      <c r="BH50" s="35">
        <v>78665.335678894218</v>
      </c>
      <c r="BI50" s="35">
        <v>79819.319317635047</v>
      </c>
      <c r="BJ50" s="40">
        <v>70205</v>
      </c>
      <c r="BK50" s="40">
        <v>72725</v>
      </c>
      <c r="BL50" s="40">
        <v>73194</v>
      </c>
      <c r="BM50" s="40">
        <v>72929.01738713021</v>
      </c>
      <c r="BN50" s="40">
        <v>70385.574540253408</v>
      </c>
      <c r="BO50" s="40">
        <v>71421.848589483721</v>
      </c>
      <c r="BP50" s="40">
        <v>75533.639818480573</v>
      </c>
      <c r="BQ50" s="40">
        <v>75200.459227257481</v>
      </c>
      <c r="BR50" s="40">
        <v>76154.715907694874</v>
      </c>
      <c r="BS50" s="40">
        <v>74021.506099579463</v>
      </c>
      <c r="BT50" s="40">
        <v>73535</v>
      </c>
      <c r="BU50" s="40">
        <v>73071.258394354765</v>
      </c>
      <c r="BV50" s="69">
        <v>70784</v>
      </c>
      <c r="BW50" s="69">
        <v>70289</v>
      </c>
      <c r="BX50" s="69">
        <v>69566</v>
      </c>
      <c r="BY50" s="69">
        <v>72377</v>
      </c>
      <c r="BZ50" s="67">
        <v>72647</v>
      </c>
      <c r="CA50" s="67">
        <v>71790</v>
      </c>
      <c r="CB50" s="67">
        <v>67856</v>
      </c>
      <c r="CC50" s="341">
        <v>70608</v>
      </c>
      <c r="CD50" s="67">
        <v>68199</v>
      </c>
      <c r="CE50" s="67">
        <v>66690</v>
      </c>
      <c r="CF50" s="67">
        <v>64135</v>
      </c>
      <c r="CG50" s="67">
        <v>62258</v>
      </c>
    </row>
    <row r="51" spans="1:85" s="66" customFormat="1" ht="13.5" customHeight="1">
      <c r="A51" s="189" t="s">
        <v>624</v>
      </c>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v>257018</v>
      </c>
      <c r="AN51" s="190">
        <v>289740</v>
      </c>
      <c r="AO51" s="190">
        <v>316490</v>
      </c>
      <c r="AP51" s="190">
        <v>406677.19614343951</v>
      </c>
      <c r="AQ51" s="190">
        <v>433162.91336026805</v>
      </c>
      <c r="AR51" s="190">
        <v>461339.32850036066</v>
      </c>
      <c r="AS51" s="190">
        <v>482615.70187487447</v>
      </c>
      <c r="AT51" s="190">
        <v>506206.68554824137</v>
      </c>
      <c r="AU51" s="191">
        <v>530098.27012629784</v>
      </c>
      <c r="AV51" s="191">
        <v>557759.26613583032</v>
      </c>
      <c r="AW51" s="191">
        <v>589872.76576340431</v>
      </c>
      <c r="AX51" s="191">
        <v>613231.08368619543</v>
      </c>
      <c r="AY51" s="191">
        <v>626498.29779751715</v>
      </c>
      <c r="AZ51" s="191">
        <v>636049.81107571058</v>
      </c>
      <c r="BA51" s="191">
        <v>648512.24923377403</v>
      </c>
      <c r="BB51" s="191">
        <v>662955.36396074796</v>
      </c>
      <c r="BC51" s="191">
        <v>668933.41024593764</v>
      </c>
      <c r="BD51" s="191">
        <v>671983.97089653031</v>
      </c>
      <c r="BE51" s="191">
        <v>680384.72725234297</v>
      </c>
      <c r="BF51" s="191">
        <v>666341.50558282912</v>
      </c>
      <c r="BG51" s="191">
        <v>668206.55996743788</v>
      </c>
      <c r="BH51" s="191">
        <v>668883.6557877434</v>
      </c>
      <c r="BI51" s="191">
        <v>668999.01027874392</v>
      </c>
      <c r="BJ51" s="191">
        <v>587875</v>
      </c>
      <c r="BK51" s="191">
        <v>594933</v>
      </c>
      <c r="BL51" s="191">
        <v>595688</v>
      </c>
      <c r="BM51" s="191">
        <v>592712.01738713018</v>
      </c>
      <c r="BN51" s="191">
        <v>585704.11761996069</v>
      </c>
      <c r="BO51" s="191">
        <v>578099.93215655268</v>
      </c>
      <c r="BP51" s="191">
        <v>593150.79725811782</v>
      </c>
      <c r="BQ51" s="191">
        <v>578593.45972785505</v>
      </c>
      <c r="BR51" s="191">
        <v>569007.48698193545</v>
      </c>
      <c r="BS51" s="191">
        <v>553666.72214496054</v>
      </c>
      <c r="BT51" s="191">
        <v>538056</v>
      </c>
      <c r="BU51" s="191">
        <v>519167.13178118144</v>
      </c>
      <c r="BV51" s="243">
        <v>500707</v>
      </c>
      <c r="BW51" s="243">
        <v>483502</v>
      </c>
      <c r="BX51" s="243">
        <v>467274</v>
      </c>
      <c r="BY51" s="243">
        <v>447421</v>
      </c>
      <c r="BZ51" s="188">
        <v>424106</v>
      </c>
      <c r="CA51" s="188">
        <v>401999</v>
      </c>
      <c r="CB51" s="188">
        <v>372513</v>
      </c>
      <c r="CC51" s="373">
        <v>353865</v>
      </c>
      <c r="CD51" s="188">
        <v>337437</v>
      </c>
      <c r="CE51" s="188">
        <v>318348</v>
      </c>
      <c r="CF51" s="188">
        <v>298011</v>
      </c>
      <c r="CG51" s="188">
        <v>281301</v>
      </c>
    </row>
    <row r="52" spans="1:85" s="1" customFormat="1" ht="13.5" customHeight="1">
      <c r="A52" s="155" t="s">
        <v>625</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0">
        <v>441811.66806370497</v>
      </c>
      <c r="BS52" s="40">
        <v>430041.64373037731</v>
      </c>
      <c r="BT52" s="40">
        <v>407656</v>
      </c>
      <c r="BU52" s="40">
        <v>392688.26869343373</v>
      </c>
      <c r="BV52" s="69">
        <v>371984</v>
      </c>
      <c r="BW52" s="69">
        <v>360454</v>
      </c>
      <c r="BX52" s="69">
        <v>339020</v>
      </c>
      <c r="BY52" s="69">
        <v>328627</v>
      </c>
      <c r="BZ52" s="67">
        <v>312503</v>
      </c>
      <c r="CA52" s="67">
        <v>304086</v>
      </c>
      <c r="CB52" s="67">
        <v>182256</v>
      </c>
      <c r="CC52" s="341">
        <v>111799</v>
      </c>
      <c r="CD52" s="341">
        <v>112171</v>
      </c>
      <c r="CE52" s="67">
        <v>112813</v>
      </c>
      <c r="CF52" s="67">
        <v>140791</v>
      </c>
      <c r="CG52" s="67">
        <v>136799</v>
      </c>
    </row>
    <row r="53" spans="1:85" s="1" customFormat="1" ht="13.5" customHeight="1">
      <c r="A53" s="155" t="s">
        <v>626</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0">
        <v>25642.268978953809</v>
      </c>
      <c r="BS53" s="40">
        <v>26755.842826504224</v>
      </c>
      <c r="BT53" s="40">
        <v>26099</v>
      </c>
      <c r="BU53" s="40">
        <v>24945.992939723419</v>
      </c>
      <c r="BV53" s="69">
        <v>24275</v>
      </c>
      <c r="BW53" s="69">
        <v>23979</v>
      </c>
      <c r="BX53" s="69">
        <v>23265</v>
      </c>
      <c r="BY53" s="69">
        <v>23610</v>
      </c>
      <c r="BZ53" s="67">
        <v>23193</v>
      </c>
      <c r="CA53" s="67">
        <v>22825</v>
      </c>
      <c r="CB53" s="67">
        <v>22594</v>
      </c>
      <c r="CC53" s="341">
        <v>20740</v>
      </c>
      <c r="CD53" s="341">
        <v>20178</v>
      </c>
      <c r="CE53" s="67">
        <v>20036</v>
      </c>
      <c r="CF53" s="67">
        <v>24950</v>
      </c>
      <c r="CG53" s="67">
        <v>25361</v>
      </c>
    </row>
    <row r="54" spans="1:85" s="66" customFormat="1" ht="13.5" customHeight="1">
      <c r="A54" s="189" t="s">
        <v>627</v>
      </c>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v>467453.9370426588</v>
      </c>
      <c r="BS54" s="191">
        <v>456797.48655688151</v>
      </c>
      <c r="BT54" s="191">
        <v>433755</v>
      </c>
      <c r="BU54" s="191">
        <v>417634.26163315715</v>
      </c>
      <c r="BV54" s="243">
        <v>396259</v>
      </c>
      <c r="BW54" s="243">
        <v>384433</v>
      </c>
      <c r="BX54" s="243">
        <v>362285</v>
      </c>
      <c r="BY54" s="243">
        <v>352237</v>
      </c>
      <c r="BZ54" s="188">
        <v>335696</v>
      </c>
      <c r="CA54" s="188">
        <v>326911</v>
      </c>
      <c r="CB54" s="188">
        <v>204850</v>
      </c>
      <c r="CC54" s="373">
        <v>132539</v>
      </c>
      <c r="CD54" s="188">
        <v>132349</v>
      </c>
      <c r="CE54" s="188">
        <v>132849</v>
      </c>
      <c r="CF54" s="188">
        <v>165741</v>
      </c>
      <c r="CG54" s="188">
        <v>162160</v>
      </c>
    </row>
    <row r="55" spans="1:85" s="1" customFormat="1" ht="13.5" customHeight="1">
      <c r="A55" s="155" t="s">
        <v>628</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0">
        <v>232131.49070025599</v>
      </c>
      <c r="BS55" s="40">
        <v>267327.55726641731</v>
      </c>
      <c r="BT55" s="40">
        <v>313835</v>
      </c>
      <c r="BU55" s="40">
        <v>362245.09962947213</v>
      </c>
      <c r="BV55" s="69">
        <v>404224</v>
      </c>
      <c r="BW55" s="69">
        <v>441018</v>
      </c>
      <c r="BX55" s="69">
        <v>489250</v>
      </c>
      <c r="BY55" s="69">
        <v>528976</v>
      </c>
      <c r="BZ55" s="67">
        <v>564410</v>
      </c>
      <c r="CA55" s="67">
        <v>597393</v>
      </c>
      <c r="CB55" s="67">
        <v>744795</v>
      </c>
      <c r="CC55" s="341">
        <v>790199</v>
      </c>
      <c r="CD55" s="341">
        <v>793205</v>
      </c>
      <c r="CE55" s="67">
        <v>802697</v>
      </c>
      <c r="CF55" s="67">
        <v>805951</v>
      </c>
      <c r="CG55" s="67">
        <v>807977</v>
      </c>
    </row>
    <row r="56" spans="1:85" s="1" customFormat="1" ht="13.5" customHeight="1">
      <c r="A56" s="155" t="s">
        <v>629</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0">
        <v>3521.3515552434246</v>
      </c>
      <c r="BS56" s="40">
        <v>4329.4306725548258</v>
      </c>
      <c r="BT56" s="40">
        <v>5037</v>
      </c>
      <c r="BU56" s="40">
        <v>4530.648160521574</v>
      </c>
      <c r="BV56" s="69">
        <v>5159</v>
      </c>
      <c r="BW56" s="69">
        <v>6396</v>
      </c>
      <c r="BX56" s="69">
        <v>6960</v>
      </c>
      <c r="BY56" s="69">
        <v>8008</v>
      </c>
      <c r="BZ56" s="67">
        <v>8708</v>
      </c>
      <c r="CA56" s="67">
        <v>9728</v>
      </c>
      <c r="CB56" s="67">
        <v>10684</v>
      </c>
      <c r="CC56" s="341">
        <v>13907</v>
      </c>
      <c r="CD56" s="341">
        <v>15040</v>
      </c>
      <c r="CE56" s="67">
        <v>16457</v>
      </c>
      <c r="CF56" s="67">
        <v>17653</v>
      </c>
      <c r="CG56" s="67">
        <v>18542</v>
      </c>
    </row>
    <row r="57" spans="1:85" s="66" customFormat="1" ht="13.5" customHeight="1">
      <c r="A57" s="189" t="s">
        <v>630</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v>235652.84225549942</v>
      </c>
      <c r="BS57" s="191">
        <v>271656.98793897213</v>
      </c>
      <c r="BT57" s="191">
        <v>318871</v>
      </c>
      <c r="BU57" s="191">
        <v>366775.74778999371</v>
      </c>
      <c r="BV57" s="243">
        <v>409383</v>
      </c>
      <c r="BW57" s="243">
        <v>447414</v>
      </c>
      <c r="BX57" s="243">
        <v>496210</v>
      </c>
      <c r="BY57" s="243">
        <v>536984</v>
      </c>
      <c r="BZ57" s="188">
        <v>573118</v>
      </c>
      <c r="CA57" s="188">
        <v>607121</v>
      </c>
      <c r="CB57" s="188">
        <v>755479</v>
      </c>
      <c r="CC57" s="373">
        <v>804106</v>
      </c>
      <c r="CD57" s="188">
        <v>808245</v>
      </c>
      <c r="CE57" s="188">
        <v>819154</v>
      </c>
      <c r="CF57" s="188">
        <v>823604</v>
      </c>
      <c r="CG57" s="188">
        <v>826519</v>
      </c>
    </row>
    <row r="58" spans="1:85" s="1" customFormat="1" ht="13.5" customHeight="1">
      <c r="A58" s="155" t="s">
        <v>631</v>
      </c>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0">
        <v>108043.47785505537</v>
      </c>
      <c r="BS58" s="40">
        <v>111686.10137364313</v>
      </c>
      <c r="BT58" s="40">
        <v>116679</v>
      </c>
      <c r="BU58" s="40">
        <v>123406.09562453178</v>
      </c>
      <c r="BV58" s="69">
        <v>132539</v>
      </c>
      <c r="BW58" s="69">
        <v>140725</v>
      </c>
      <c r="BX58" s="69">
        <v>154333</v>
      </c>
      <c r="BY58" s="69">
        <v>167830</v>
      </c>
      <c r="BZ58" s="67">
        <v>183136</v>
      </c>
      <c r="CA58" s="67">
        <v>199274</v>
      </c>
      <c r="CB58" s="67">
        <v>221033</v>
      </c>
      <c r="CC58" s="341">
        <v>282987</v>
      </c>
      <c r="CD58" s="341">
        <v>309693</v>
      </c>
      <c r="CE58" s="67">
        <v>334003</v>
      </c>
      <c r="CF58" s="67"/>
      <c r="CG58" s="67"/>
    </row>
    <row r="59" spans="1:85" s="1" customFormat="1" ht="13.5" customHeight="1">
      <c r="A59" s="155" t="s">
        <v>632</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0">
        <v>9660.6078928886982</v>
      </c>
      <c r="BS59" s="40">
        <v>10775.161125007624</v>
      </c>
      <c r="BT59" s="40">
        <v>11783</v>
      </c>
      <c r="BU59" s="40">
        <v>12595.370224138978</v>
      </c>
      <c r="BV59" s="69">
        <v>13486</v>
      </c>
      <c r="BW59" s="69">
        <v>14989</v>
      </c>
      <c r="BX59" s="69">
        <v>16540</v>
      </c>
      <c r="BY59" s="69">
        <v>18468</v>
      </c>
      <c r="BZ59" s="67">
        <v>20012</v>
      </c>
      <c r="CA59" s="67">
        <v>21435</v>
      </c>
      <c r="CB59" s="67">
        <v>22830</v>
      </c>
      <c r="CC59" s="341">
        <v>24877</v>
      </c>
      <c r="CD59" s="341">
        <v>26321</v>
      </c>
      <c r="CE59" s="67">
        <v>28596</v>
      </c>
      <c r="CF59" s="67"/>
      <c r="CG59" s="67"/>
    </row>
    <row r="60" spans="1:85" s="66" customFormat="1" ht="13.5" customHeight="1">
      <c r="A60" s="189" t="s">
        <v>633</v>
      </c>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c r="AL60" s="190"/>
      <c r="AM60" s="190"/>
      <c r="AN60" s="190"/>
      <c r="AO60" s="190"/>
      <c r="AP60" s="190"/>
      <c r="AQ60" s="190"/>
      <c r="AR60" s="190"/>
      <c r="AS60" s="190"/>
      <c r="AT60" s="190"/>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v>117704.08574794407</v>
      </c>
      <c r="BS60" s="191">
        <v>122461.26249865076</v>
      </c>
      <c r="BT60" s="191">
        <v>128462</v>
      </c>
      <c r="BU60" s="191">
        <v>136001.46584867075</v>
      </c>
      <c r="BV60" s="191">
        <v>146025</v>
      </c>
      <c r="BW60" s="191">
        <v>155714</v>
      </c>
      <c r="BX60" s="191">
        <v>170873</v>
      </c>
      <c r="BY60" s="191">
        <v>186298</v>
      </c>
      <c r="BZ60" s="188">
        <v>203148</v>
      </c>
      <c r="CA60" s="188">
        <v>220709</v>
      </c>
      <c r="CB60" s="188">
        <v>243863</v>
      </c>
      <c r="CC60" s="188">
        <v>307864</v>
      </c>
      <c r="CD60" s="188">
        <v>336014</v>
      </c>
      <c r="CE60" s="188">
        <v>362599</v>
      </c>
      <c r="CF60" s="46"/>
      <c r="CG60" s="46"/>
    </row>
    <row r="61" spans="1:85" s="66" customFormat="1" ht="13.5" customHeight="1">
      <c r="A61" s="155" t="s">
        <v>634</v>
      </c>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67">
        <v>343049</v>
      </c>
      <c r="CG61" s="67">
        <v>366471</v>
      </c>
    </row>
    <row r="62" spans="1:85" s="66" customFormat="1" ht="13.5" customHeight="1">
      <c r="A62" s="155" t="s">
        <v>635</v>
      </c>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67">
        <v>29962</v>
      </c>
      <c r="CG62" s="67">
        <v>31652</v>
      </c>
    </row>
    <row r="63" spans="1:85" s="66" customFormat="1" ht="13.5" customHeight="1">
      <c r="A63" s="189" t="s">
        <v>636</v>
      </c>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88">
        <v>373011</v>
      </c>
      <c r="CG63" s="188">
        <v>398123</v>
      </c>
    </row>
    <row r="64" spans="1:85" s="66" customFormat="1" ht="13.5" customHeight="1">
      <c r="A64" s="155" t="s">
        <v>637</v>
      </c>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67">
        <v>8416</v>
      </c>
      <c r="CG64" s="67">
        <v>9247</v>
      </c>
    </row>
    <row r="65" spans="1:85" s="66" customFormat="1" ht="13.5" customHeight="1">
      <c r="A65" s="155" t="s">
        <v>638</v>
      </c>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67">
        <v>342</v>
      </c>
      <c r="CG65" s="67">
        <v>409</v>
      </c>
    </row>
    <row r="66" spans="1:85" s="66" customFormat="1" ht="13.5" customHeight="1">
      <c r="A66" s="189" t="s">
        <v>639</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88">
        <v>8758</v>
      </c>
      <c r="CG66" s="188">
        <v>9656</v>
      </c>
    </row>
    <row r="67" spans="1:85" s="66" customFormat="1" ht="13.5" customHeight="1">
      <c r="A67" s="155" t="s">
        <v>640</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67">
        <v>9697</v>
      </c>
      <c r="CG67" s="67">
        <v>13719</v>
      </c>
    </row>
    <row r="68" spans="1:85" s="66" customFormat="1" ht="13.5" customHeight="1">
      <c r="A68" s="155" t="s">
        <v>641</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67">
        <v>20</v>
      </c>
      <c r="CG68" s="67">
        <v>56</v>
      </c>
    </row>
    <row r="69" spans="1:85" s="66" customFormat="1" ht="13.5" customHeight="1">
      <c r="A69" s="189" t="s">
        <v>642</v>
      </c>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88">
        <v>9717</v>
      </c>
      <c r="CG69" s="188">
        <v>13775</v>
      </c>
    </row>
    <row r="70" spans="1:85" s="1" customFormat="1" ht="13.5" customHeight="1">
      <c r="A70" s="5" t="s">
        <v>643</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v>233318</v>
      </c>
      <c r="AN70" s="4">
        <v>245035</v>
      </c>
      <c r="AO70" s="4">
        <v>253644</v>
      </c>
      <c r="AP70" s="32">
        <v>202995.97119173405</v>
      </c>
      <c r="AQ70" s="32">
        <v>219505.01549540053</v>
      </c>
      <c r="AR70" s="32">
        <v>238489.97880642835</v>
      </c>
      <c r="AS70" s="32">
        <v>249699.03726564068</v>
      </c>
      <c r="AT70" s="32">
        <v>258911.07359509246</v>
      </c>
      <c r="AU70" s="32">
        <v>267227.11337843916</v>
      </c>
      <c r="AV70" s="32">
        <v>277940.16253367515</v>
      </c>
      <c r="AW70" s="32">
        <v>288447.24567742663</v>
      </c>
      <c r="AX70" s="32">
        <v>301328.4807024459</v>
      </c>
      <c r="AY70" s="33">
        <v>314947.40400576335</v>
      </c>
      <c r="AZ70" s="33">
        <v>332605.39495851292</v>
      </c>
      <c r="BA70" s="41">
        <v>346193.45349400467</v>
      </c>
      <c r="BB70" s="33">
        <v>359157.37696623761</v>
      </c>
      <c r="BC70" s="33">
        <v>370056.33307810238</v>
      </c>
      <c r="BD70" s="41">
        <v>388236.40817601496</v>
      </c>
      <c r="BE70" s="41">
        <v>405500.21714913362</v>
      </c>
      <c r="BF70" s="35">
        <v>443687.44563567103</v>
      </c>
      <c r="BG70" s="35">
        <v>460160.14734796045</v>
      </c>
      <c r="BH70" s="35">
        <v>482894.91692890535</v>
      </c>
      <c r="BI70" s="35">
        <v>424391.9940795927</v>
      </c>
      <c r="BJ70" s="40">
        <v>536444</v>
      </c>
      <c r="BK70" s="40">
        <v>562469</v>
      </c>
      <c r="BL70" s="40">
        <v>588259</v>
      </c>
      <c r="BM70" s="40">
        <v>616210</v>
      </c>
      <c r="BN70" s="40">
        <v>661804</v>
      </c>
      <c r="BO70" s="40">
        <v>690345</v>
      </c>
      <c r="BP70" s="40">
        <v>720914.70230358373</v>
      </c>
      <c r="BQ70" s="40">
        <v>753026.27638749022</v>
      </c>
      <c r="BR70" s="40">
        <v>781986.6366190163</v>
      </c>
      <c r="BS70" s="40">
        <v>809055.30237043777</v>
      </c>
      <c r="BT70" s="40">
        <v>838170</v>
      </c>
      <c r="BU70" s="40">
        <v>878339.46394743759</v>
      </c>
      <c r="BV70" s="40">
        <v>908747</v>
      </c>
      <c r="BW70" s="40">
        <v>942197</v>
      </c>
      <c r="BX70" s="40">
        <v>982603</v>
      </c>
      <c r="BY70" s="40">
        <v>1025433</v>
      </c>
      <c r="BZ70" s="73"/>
      <c r="CA70" s="73"/>
      <c r="CB70" s="73"/>
      <c r="CC70" s="73"/>
      <c r="CD70" s="73"/>
      <c r="CE70" s="73"/>
      <c r="CF70" s="73"/>
      <c r="CG70" s="73"/>
    </row>
    <row r="71" spans="1:85" s="1" customFormat="1" ht="13.5" customHeight="1">
      <c r="A71" s="5" t="s">
        <v>644</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v>862</v>
      </c>
      <c r="AN71" s="4">
        <v>951</v>
      </c>
      <c r="AO71" s="4">
        <v>1221</v>
      </c>
      <c r="AP71" s="32">
        <v>1520.9094597355595</v>
      </c>
      <c r="AQ71" s="32">
        <v>1680.0644282442938</v>
      </c>
      <c r="AR71" s="32">
        <v>2413.7686368427867</v>
      </c>
      <c r="AS71" s="32">
        <v>2865</v>
      </c>
      <c r="AT71" s="32">
        <v>2855</v>
      </c>
      <c r="AU71" s="32">
        <v>2914</v>
      </c>
      <c r="AV71" s="32">
        <v>4084.1526831493875</v>
      </c>
      <c r="AW71" s="32">
        <v>4718.187182801249</v>
      </c>
      <c r="AX71" s="32">
        <v>5419.3183029709298</v>
      </c>
      <c r="AY71" s="33">
        <v>6292.65568148481</v>
      </c>
      <c r="AZ71" s="33">
        <v>11492.724090607006</v>
      </c>
      <c r="BA71" s="41">
        <v>12670.742791904187</v>
      </c>
      <c r="BB71" s="33">
        <v>13911.698085625256</v>
      </c>
      <c r="BC71" s="33">
        <v>15150.755831078421</v>
      </c>
      <c r="BD71" s="41">
        <v>16887.98642536944</v>
      </c>
      <c r="BE71" s="41">
        <v>18451.641106965981</v>
      </c>
      <c r="BF71" s="35">
        <v>21774.931467113169</v>
      </c>
      <c r="BG71" s="35">
        <v>23267.806540714511</v>
      </c>
      <c r="BH71" s="35">
        <v>25263.64603035308</v>
      </c>
      <c r="BI71" s="35">
        <v>24734.714647897079</v>
      </c>
      <c r="BJ71" s="40">
        <v>24936</v>
      </c>
      <c r="BK71" s="40">
        <v>25925</v>
      </c>
      <c r="BL71" s="40">
        <v>27558</v>
      </c>
      <c r="BM71" s="40">
        <v>28573</v>
      </c>
      <c r="BN71" s="40">
        <v>30082</v>
      </c>
      <c r="BO71" s="40">
        <v>31401</v>
      </c>
      <c r="BP71" s="40">
        <v>35707.492202135836</v>
      </c>
      <c r="BQ71" s="40">
        <v>37753.584223849313</v>
      </c>
      <c r="BR71" s="40">
        <v>38824.228427085931</v>
      </c>
      <c r="BS71" s="40">
        <v>41860.434624066678</v>
      </c>
      <c r="BT71" s="40">
        <v>42919</v>
      </c>
      <c r="BU71" s="40">
        <v>42072.011324383973</v>
      </c>
      <c r="BV71" s="40">
        <v>42920</v>
      </c>
      <c r="BW71" s="40">
        <v>45364</v>
      </c>
      <c r="BX71" s="40">
        <v>46765</v>
      </c>
      <c r="BY71" s="40">
        <v>50086</v>
      </c>
      <c r="BZ71" s="73"/>
      <c r="CA71" s="73"/>
      <c r="CB71" s="73"/>
      <c r="CC71" s="73"/>
      <c r="CD71" s="73"/>
      <c r="CE71" s="73"/>
      <c r="CF71" s="73"/>
      <c r="CG71" s="73"/>
    </row>
    <row r="72" spans="1:85" s="66" customFormat="1" ht="13.5" customHeight="1">
      <c r="A72" s="179" t="s">
        <v>645</v>
      </c>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1">
        <v>234180</v>
      </c>
      <c r="AN72" s="181">
        <v>245986</v>
      </c>
      <c r="AO72" s="181">
        <v>254865</v>
      </c>
      <c r="AP72" s="181">
        <v>204516.8806514696</v>
      </c>
      <c r="AQ72" s="181">
        <v>221185.07992364481</v>
      </c>
      <c r="AR72" s="181">
        <v>240903.74744327113</v>
      </c>
      <c r="AS72" s="181">
        <v>252564.03726564068</v>
      </c>
      <c r="AT72" s="181">
        <v>261766.07359509246</v>
      </c>
      <c r="AU72" s="181">
        <v>270141.11337843916</v>
      </c>
      <c r="AV72" s="181">
        <v>282024.31521682453</v>
      </c>
      <c r="AW72" s="181">
        <v>293165.43286022788</v>
      </c>
      <c r="AX72" s="181">
        <v>306747.7990054168</v>
      </c>
      <c r="AY72" s="181">
        <v>321240.05968724814</v>
      </c>
      <c r="AZ72" s="181">
        <v>344098.11904911994</v>
      </c>
      <c r="BA72" s="181">
        <v>358864.19628590887</v>
      </c>
      <c r="BB72" s="181">
        <v>373069.07505186286</v>
      </c>
      <c r="BC72" s="181">
        <v>385207.08890918078</v>
      </c>
      <c r="BD72" s="181">
        <v>405124.39460138441</v>
      </c>
      <c r="BE72" s="181">
        <v>423951.85825609963</v>
      </c>
      <c r="BF72" s="181">
        <v>465462.37710278417</v>
      </c>
      <c r="BG72" s="181">
        <v>483427.95388867497</v>
      </c>
      <c r="BH72" s="181">
        <v>508158.56295925844</v>
      </c>
      <c r="BI72" s="181">
        <v>529838</v>
      </c>
      <c r="BJ72" s="181">
        <v>561380</v>
      </c>
      <c r="BK72" s="181">
        <v>588394</v>
      </c>
      <c r="BL72" s="181">
        <v>615817</v>
      </c>
      <c r="BM72" s="181">
        <v>644783</v>
      </c>
      <c r="BN72" s="181">
        <v>691886</v>
      </c>
      <c r="BO72" s="181">
        <v>721746</v>
      </c>
      <c r="BP72" s="181">
        <v>756622.19450571958</v>
      </c>
      <c r="BQ72" s="181">
        <v>790779.86061133957</v>
      </c>
      <c r="BR72" s="181">
        <v>820810.8650461022</v>
      </c>
      <c r="BS72" s="181">
        <v>850915.73699450446</v>
      </c>
      <c r="BT72" s="181">
        <v>881089</v>
      </c>
      <c r="BU72" s="181">
        <v>920411.4752718216</v>
      </c>
      <c r="BV72" s="181">
        <v>951667</v>
      </c>
      <c r="BW72" s="181">
        <v>987561</v>
      </c>
      <c r="BX72" s="181">
        <v>1029368</v>
      </c>
      <c r="BY72" s="181">
        <v>1075519</v>
      </c>
      <c r="BZ72" s="73"/>
      <c r="CA72" s="73"/>
      <c r="CB72" s="73"/>
      <c r="CC72" s="73"/>
      <c r="CD72" s="73"/>
      <c r="CE72" s="73"/>
      <c r="CF72" s="73"/>
      <c r="CG72" s="73"/>
    </row>
    <row r="73" spans="1:85" ht="13.5" customHeight="1">
      <c r="A73" s="232" t="s">
        <v>646</v>
      </c>
    </row>
    <row r="74" spans="1:85" ht="13.5" customHeight="1">
      <c r="A74" s="397" t="s">
        <v>647</v>
      </c>
      <c r="CB74" s="241"/>
      <c r="CC74" s="241"/>
      <c r="CD74" s="241"/>
      <c r="CE74" s="241"/>
      <c r="CF74" s="241"/>
      <c r="CG74" s="241"/>
    </row>
    <row r="75" spans="1:85" s="15" customFormat="1" ht="13.5" customHeight="1">
      <c r="A75" s="193" t="s">
        <v>648</v>
      </c>
      <c r="B75" s="194" t="s">
        <v>355</v>
      </c>
      <c r="C75" s="194" t="s">
        <v>356</v>
      </c>
      <c r="D75" s="194" t="s">
        <v>357</v>
      </c>
      <c r="E75" s="194" t="s">
        <v>358</v>
      </c>
      <c r="F75" s="194" t="s">
        <v>359</v>
      </c>
      <c r="G75" s="194" t="s">
        <v>360</v>
      </c>
      <c r="H75" s="194" t="s">
        <v>361</v>
      </c>
      <c r="I75" s="194" t="s">
        <v>362</v>
      </c>
      <c r="J75" s="194" t="s">
        <v>363</v>
      </c>
      <c r="K75" s="194" t="s">
        <v>364</v>
      </c>
      <c r="L75" s="194" t="s">
        <v>365</v>
      </c>
      <c r="M75" s="194" t="s">
        <v>366</v>
      </c>
      <c r="N75" s="194" t="s">
        <v>367</v>
      </c>
      <c r="O75" s="194" t="s">
        <v>368</v>
      </c>
      <c r="P75" s="194" t="s">
        <v>369</v>
      </c>
      <c r="Q75" s="194" t="s">
        <v>370</v>
      </c>
      <c r="R75" s="194" t="s">
        <v>371</v>
      </c>
      <c r="S75" s="194" t="s">
        <v>372</v>
      </c>
      <c r="T75" s="194" t="s">
        <v>373</v>
      </c>
      <c r="U75" s="194" t="s">
        <v>374</v>
      </c>
      <c r="V75" s="194" t="s">
        <v>375</v>
      </c>
      <c r="W75" s="194" t="s">
        <v>376</v>
      </c>
      <c r="X75" s="194" t="s">
        <v>377</v>
      </c>
      <c r="Y75" s="194" t="s">
        <v>378</v>
      </c>
      <c r="Z75" s="194" t="s">
        <v>269</v>
      </c>
      <c r="AA75" s="194" t="s">
        <v>270</v>
      </c>
      <c r="AB75" s="194" t="s">
        <v>271</v>
      </c>
      <c r="AC75" s="194" t="s">
        <v>272</v>
      </c>
      <c r="AD75" s="194" t="s">
        <v>273</v>
      </c>
      <c r="AE75" s="194" t="s">
        <v>274</v>
      </c>
      <c r="AF75" s="194" t="s">
        <v>275</v>
      </c>
      <c r="AG75" s="194" t="s">
        <v>276</v>
      </c>
      <c r="AH75" s="194" t="s">
        <v>277</v>
      </c>
      <c r="AI75" s="194" t="s">
        <v>278</v>
      </c>
      <c r="AJ75" s="194" t="s">
        <v>279</v>
      </c>
      <c r="AK75" s="194" t="s">
        <v>280</v>
      </c>
      <c r="AL75" s="194" t="s">
        <v>281</v>
      </c>
      <c r="AM75" s="194" t="s">
        <v>282</v>
      </c>
      <c r="AN75" s="194" t="s">
        <v>283</v>
      </c>
      <c r="AO75" s="194" t="s">
        <v>284</v>
      </c>
      <c r="AP75" s="194" t="s">
        <v>285</v>
      </c>
      <c r="AQ75" s="194" t="s">
        <v>286</v>
      </c>
      <c r="AR75" s="194" t="s">
        <v>287</v>
      </c>
      <c r="AS75" s="194" t="s">
        <v>288</v>
      </c>
      <c r="AT75" s="194" t="s">
        <v>289</v>
      </c>
      <c r="AU75" s="194" t="s">
        <v>290</v>
      </c>
      <c r="AV75" s="194" t="s">
        <v>291</v>
      </c>
      <c r="AW75" s="194" t="s">
        <v>292</v>
      </c>
      <c r="AX75" s="194" t="s">
        <v>293</v>
      </c>
      <c r="AY75" s="194" t="s">
        <v>294</v>
      </c>
      <c r="AZ75" s="195" t="s">
        <v>295</v>
      </c>
      <c r="BA75" s="195" t="s">
        <v>296</v>
      </c>
      <c r="BB75" s="195" t="s">
        <v>297</v>
      </c>
      <c r="BC75" s="195" t="s">
        <v>298</v>
      </c>
      <c r="BD75" s="195" t="s">
        <v>299</v>
      </c>
      <c r="BE75" s="195" t="s">
        <v>300</v>
      </c>
      <c r="BF75" s="195" t="s">
        <v>301</v>
      </c>
      <c r="BG75" s="195" t="s">
        <v>302</v>
      </c>
      <c r="BH75" s="195" t="s">
        <v>303</v>
      </c>
      <c r="BI75" s="195" t="s">
        <v>304</v>
      </c>
      <c r="BJ75" s="195" t="s">
        <v>305</v>
      </c>
      <c r="BK75" s="195" t="s">
        <v>306</v>
      </c>
      <c r="BL75" s="195" t="s">
        <v>307</v>
      </c>
      <c r="BM75" s="195" t="s">
        <v>308</v>
      </c>
      <c r="BN75" s="195" t="s">
        <v>309</v>
      </c>
      <c r="BO75" s="195" t="s">
        <v>310</v>
      </c>
      <c r="BP75" s="195" t="s">
        <v>311</v>
      </c>
      <c r="BQ75" s="195" t="s">
        <v>312</v>
      </c>
      <c r="BR75" s="195" t="s">
        <v>313</v>
      </c>
      <c r="BS75" s="195" t="s">
        <v>379</v>
      </c>
      <c r="BT75" s="195" t="s">
        <v>380</v>
      </c>
      <c r="BU75" s="195" t="s">
        <v>381</v>
      </c>
      <c r="BV75" s="195" t="s">
        <v>579</v>
      </c>
      <c r="BW75" s="195" t="s">
        <v>318</v>
      </c>
      <c r="BX75" s="195" t="s">
        <v>319</v>
      </c>
      <c r="BY75" s="195" t="s">
        <v>320</v>
      </c>
      <c r="BZ75" s="195" t="s">
        <v>321</v>
      </c>
      <c r="CA75" s="195" t="s">
        <v>322</v>
      </c>
      <c r="CB75" s="195" t="s">
        <v>323</v>
      </c>
      <c r="CC75" s="195" t="s">
        <v>324</v>
      </c>
      <c r="CD75" s="195" t="s">
        <v>325</v>
      </c>
      <c r="CE75" s="195" t="s">
        <v>326</v>
      </c>
      <c r="CF75" s="195" t="s">
        <v>327</v>
      </c>
      <c r="CG75" s="195" t="s">
        <v>328</v>
      </c>
    </row>
    <row r="76" spans="1:85" s="1" customFormat="1" ht="13.5" customHeight="1">
      <c r="A76" s="155" t="s">
        <v>649</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8"/>
      <c r="BJ76" s="22">
        <v>8.3651716701847578E-3</v>
      </c>
      <c r="BK76" s="22">
        <v>7.7075037680492163E-3</v>
      </c>
      <c r="BL76" s="22">
        <v>7.0754216352597234E-3</v>
      </c>
      <c r="BM76" s="22">
        <v>6.3400875029292047E-3</v>
      </c>
      <c r="BN76" s="22">
        <v>7.0029919530718351E-3</v>
      </c>
      <c r="BO76" s="22">
        <v>6.7116189199848061E-3</v>
      </c>
      <c r="BP76" s="22">
        <v>6.6068130870173209E-3</v>
      </c>
      <c r="BQ76" s="22">
        <v>5.9986672158279034E-3</v>
      </c>
      <c r="BR76" s="4"/>
      <c r="BS76" s="4"/>
      <c r="BT76" s="4"/>
      <c r="BU76" s="4"/>
      <c r="BV76" s="4"/>
      <c r="BW76" s="4"/>
      <c r="BX76" s="4"/>
      <c r="BY76" s="4"/>
      <c r="BZ76" s="4"/>
      <c r="CA76" s="4"/>
      <c r="CB76" s="4"/>
      <c r="CC76" s="4"/>
      <c r="CD76" s="4"/>
      <c r="CE76" s="4"/>
      <c r="CF76" s="4"/>
      <c r="CG76" s="4"/>
    </row>
    <row r="77" spans="1:85" s="1" customFormat="1" ht="13.5" customHeight="1">
      <c r="A77" s="155" t="s">
        <v>650</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22">
        <v>8.9622280346528443E-2</v>
      </c>
      <c r="BK77" s="22">
        <v>8.1914586496615607E-2</v>
      </c>
      <c r="BL77" s="22">
        <v>7.6788361244049155E-2</v>
      </c>
      <c r="BM77" s="22">
        <v>7.0834318267620128E-2</v>
      </c>
      <c r="BN77" s="22">
        <v>6.4116549624204919E-2</v>
      </c>
      <c r="BO77" s="22">
        <v>6.2096848222705024E-2</v>
      </c>
      <c r="BP77" s="22">
        <v>5.4316649529353903E-2</v>
      </c>
      <c r="BQ77" s="22">
        <v>5.1109560842993493E-2</v>
      </c>
      <c r="BR77" s="4"/>
      <c r="BS77" s="4"/>
      <c r="BT77" s="4"/>
      <c r="BU77" s="4"/>
      <c r="BV77" s="4"/>
      <c r="BW77" s="4"/>
      <c r="BX77" s="4"/>
      <c r="BY77" s="4"/>
      <c r="BZ77" s="4"/>
      <c r="CA77" s="4"/>
      <c r="CB77" s="4"/>
      <c r="CC77" s="4"/>
      <c r="CD77" s="4"/>
      <c r="CE77" s="4"/>
      <c r="CF77" s="4"/>
      <c r="CG77" s="4"/>
    </row>
    <row r="78" spans="1:85" s="1" customFormat="1" ht="13.5" customHeight="1">
      <c r="A78" s="155" t="s">
        <v>651</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22">
        <v>9.7987452016713203E-2</v>
      </c>
      <c r="BK78" s="22">
        <v>8.9622090264664819E-2</v>
      </c>
      <c r="BL78" s="22">
        <v>8.3863782879308874E-2</v>
      </c>
      <c r="BM78" s="22">
        <v>7.7174405770549334E-2</v>
      </c>
      <c r="BN78" s="22">
        <v>7.1119541577276749E-2</v>
      </c>
      <c r="BO78" s="22">
        <v>6.880846714268983E-2</v>
      </c>
      <c r="BP78" s="22">
        <v>6.0923462616371223E-2</v>
      </c>
      <c r="BQ78" s="22">
        <v>5.7108228058821396E-2</v>
      </c>
      <c r="BR78" s="63">
        <v>5.2563158238448468E-2</v>
      </c>
      <c r="BS78" s="63">
        <v>5.0150094908506519E-2</v>
      </c>
      <c r="BT78" s="63">
        <v>4.7058343459508704E-2</v>
      </c>
      <c r="BU78" s="63">
        <v>4.3999001995261251E-2</v>
      </c>
      <c r="BV78" s="63">
        <v>4.124085556594833E-2</v>
      </c>
      <c r="BW78" s="63">
        <v>3.75295469984692E-2</v>
      </c>
      <c r="BX78" s="63">
        <v>3.4844680638211174E-2</v>
      </c>
      <c r="BY78" s="63">
        <v>3.2383243042976115E-2</v>
      </c>
      <c r="BZ78" s="63">
        <v>3.0148645769511789E-2</v>
      </c>
      <c r="CA78" s="298">
        <v>2.6850200744134647E-2</v>
      </c>
      <c r="CB78" s="298">
        <v>2.5110503802281369E-2</v>
      </c>
      <c r="CC78" s="298">
        <v>2.317709330513492E-2</v>
      </c>
      <c r="CD78" s="298">
        <v>2.0712748595529521E-2</v>
      </c>
      <c r="CE78" s="298">
        <v>1.9069572628362078E-2</v>
      </c>
      <c r="CF78" s="298">
        <v>1.7567378412733817E-2</v>
      </c>
      <c r="CG78" s="298">
        <v>1.6221973570528164E-2</v>
      </c>
    </row>
    <row r="79" spans="1:85" s="1" customFormat="1" ht="13.5" customHeight="1">
      <c r="A79" s="155" t="s">
        <v>652</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22">
        <v>0.12371973708035525</v>
      </c>
      <c r="BK79" s="22">
        <v>0.11841062441075834</v>
      </c>
      <c r="BL79" s="22">
        <v>0.11212814910268379</v>
      </c>
      <c r="BM79" s="22">
        <v>0.1066387619962305</v>
      </c>
      <c r="BN79" s="22">
        <v>0.10013555419795045</v>
      </c>
      <c r="BO79" s="22">
        <v>9.527393372988982E-2</v>
      </c>
      <c r="BP79" s="22">
        <v>7.7406741522741393E-2</v>
      </c>
      <c r="BQ79" s="22">
        <v>7.4536181617695221E-2</v>
      </c>
      <c r="BR79" s="22">
        <v>7.270604364216221E-2</v>
      </c>
      <c r="BS79" s="22">
        <v>6.9287161165500002E-2</v>
      </c>
      <c r="BT79" s="22">
        <v>6.6232700492502766E-2</v>
      </c>
      <c r="BU79" s="22">
        <v>6.2690065795856828E-2</v>
      </c>
      <c r="BV79" s="63">
        <v>5.9105409540563814E-2</v>
      </c>
      <c r="BW79" s="63">
        <v>5.4811957379515192E-2</v>
      </c>
      <c r="BX79" s="63">
        <v>5.2196870432590838E-2</v>
      </c>
      <c r="BY79" s="63">
        <v>4.8658436949010585E-2</v>
      </c>
      <c r="BZ79" s="63">
        <v>4.5363501439031645E-2</v>
      </c>
      <c r="CA79" s="298">
        <v>4.2239986413742214E-2</v>
      </c>
      <c r="CB79" s="298">
        <v>3.8158864068441066E-2</v>
      </c>
      <c r="CC79" s="298">
        <v>3.5215420369426716E-2</v>
      </c>
      <c r="CD79" s="298">
        <v>3.209052929449896E-2</v>
      </c>
      <c r="CE79" s="298">
        <v>2.9665462548547749E-2</v>
      </c>
      <c r="CF79" s="298">
        <v>2.7167585984789428E-2</v>
      </c>
      <c r="CG79" s="298">
        <v>2.5442544934351233E-2</v>
      </c>
    </row>
    <row r="80" spans="1:85" s="1" customFormat="1" ht="13.5" customHeight="1">
      <c r="A80" s="155" t="s">
        <v>653</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22">
        <v>0.39802888978254697</v>
      </c>
      <c r="BK80" s="22">
        <v>0.39810007467919645</v>
      </c>
      <c r="BL80" s="22">
        <v>0.39532488814612321</v>
      </c>
      <c r="BM80" s="22">
        <v>0.39084879982613496</v>
      </c>
      <c r="BN80" s="22">
        <v>0.37985696778078099</v>
      </c>
      <c r="BO80" s="22">
        <v>0.37177011867998933</v>
      </c>
      <c r="BP80" s="22">
        <v>0.3786563588890875</v>
      </c>
      <c r="BQ80" s="22">
        <v>0.36690131012252902</v>
      </c>
      <c r="BR80" s="22">
        <v>0.35850259849992033</v>
      </c>
      <c r="BS80" s="22">
        <v>0.34710549380715855</v>
      </c>
      <c r="BT80" s="22">
        <v>0.3359804190762416</v>
      </c>
      <c r="BU80" s="22">
        <v>0.32216210507119813</v>
      </c>
      <c r="BV80" s="63">
        <v>0.31015628387544369</v>
      </c>
      <c r="BW80" s="63">
        <v>0.29832488340080321</v>
      </c>
      <c r="BX80" s="63">
        <v>0.28503927209375524</v>
      </c>
      <c r="BY80" s="63">
        <v>0.269978627192342</v>
      </c>
      <c r="BZ80" s="63">
        <v>0.2552496668741055</v>
      </c>
      <c r="CA80" s="298">
        <v>0.24039005476362182</v>
      </c>
      <c r="CB80" s="298">
        <v>0.22131238117870722</v>
      </c>
      <c r="CC80" s="298">
        <v>0.20846305880135141</v>
      </c>
      <c r="CD80" s="298">
        <v>0.19802373559511813</v>
      </c>
      <c r="CE80" s="298">
        <v>0.1854516666288013</v>
      </c>
      <c r="CF80" s="298">
        <v>0.16956895796324473</v>
      </c>
      <c r="CG80" s="298">
        <v>0.15937056499015623</v>
      </c>
    </row>
    <row r="81" spans="1:85" s="1" customFormat="1" ht="13.5" customHeight="1">
      <c r="A81" s="155" t="s">
        <v>654</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22">
        <v>0.29417851701348624</v>
      </c>
      <c r="BS81" s="22">
        <v>0.28637610099976712</v>
      </c>
      <c r="BT81" s="22">
        <v>0.27144082573372752</v>
      </c>
      <c r="BU81" s="22">
        <v>0.25915726293378266</v>
      </c>
      <c r="BV81" s="63">
        <v>0.24545736107583763</v>
      </c>
      <c r="BW81" s="63">
        <v>0.23719846019338284</v>
      </c>
      <c r="BX81" s="63">
        <v>0.22099550304636278</v>
      </c>
      <c r="BY81" s="63">
        <v>0.21254358133916149</v>
      </c>
      <c r="BZ81" s="63">
        <v>0.20203980177354181</v>
      </c>
      <c r="CA81" s="298">
        <v>0.19548842955537296</v>
      </c>
      <c r="CB81" s="298">
        <v>0.12170270912547529</v>
      </c>
      <c r="CC81" s="298">
        <v>7.8079169599910458E-2</v>
      </c>
      <c r="CD81" s="298">
        <v>7.7668552595827639E-2</v>
      </c>
      <c r="CE81" s="298">
        <v>7.7390366705522337E-2</v>
      </c>
      <c r="CF81" s="298">
        <v>9.4307017733527093E-2</v>
      </c>
      <c r="CG81" s="298">
        <v>9.1871450221661974E-2</v>
      </c>
    </row>
    <row r="82" spans="1:85" s="1" customFormat="1" ht="13.5" customHeight="1">
      <c r="A82" s="155" t="s">
        <v>655</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22">
        <v>0.14810297241778411</v>
      </c>
      <c r="BS82" s="22">
        <v>0.17030756802471209</v>
      </c>
      <c r="BT82" s="22">
        <v>0.1990956396127008</v>
      </c>
      <c r="BU82" s="22">
        <v>0.22759770363677378</v>
      </c>
      <c r="BV82" s="63">
        <v>0.2535868481203194</v>
      </c>
      <c r="BW82" s="63">
        <v>0.27605827769458446</v>
      </c>
      <c r="BX82" s="63">
        <v>0.30269036412392364</v>
      </c>
      <c r="BY82" s="63">
        <v>0.32402190139544762</v>
      </c>
      <c r="BZ82" s="63">
        <v>0.34493305583876105</v>
      </c>
      <c r="CA82" s="298">
        <v>0.3630502823095203</v>
      </c>
      <c r="CB82" s="298">
        <v>0.44883495722433459</v>
      </c>
      <c r="CC82" s="298">
        <v>0.4737015425671357</v>
      </c>
      <c r="CD82" s="298">
        <v>0.47431578094896604</v>
      </c>
      <c r="CE82" s="298">
        <v>0.47719311736102982</v>
      </c>
      <c r="CF82" s="298">
        <v>0.46863260770360893</v>
      </c>
      <c r="CG82" s="298">
        <v>0.46826282169312916</v>
      </c>
    </row>
    <row r="83" spans="1:85" s="1" customFormat="1" ht="13.5" customHeight="1">
      <c r="A83" s="155" t="s">
        <v>656</v>
      </c>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22">
        <v>7.3946710188198636E-2</v>
      </c>
      <c r="BS83" s="22">
        <v>7.6773581094355697E-2</v>
      </c>
      <c r="BT83" s="22">
        <v>8.0192071625318634E-2</v>
      </c>
      <c r="BU83" s="22">
        <v>8.4393860567127305E-2</v>
      </c>
      <c r="BV83" s="63">
        <v>9.0453241821887173E-2</v>
      </c>
      <c r="BW83" s="63">
        <v>9.6076874333245105E-2</v>
      </c>
      <c r="BX83" s="63">
        <v>0.1042333096651563</v>
      </c>
      <c r="BY83" s="63">
        <v>0.1124142100810622</v>
      </c>
      <c r="BZ83" s="63">
        <v>0.12226532830504823</v>
      </c>
      <c r="CA83" s="298">
        <v>0.13198104621360801</v>
      </c>
      <c r="CB83" s="298">
        <v>0.14488058460076045</v>
      </c>
      <c r="CC83" s="298">
        <v>0.18136371535704082</v>
      </c>
      <c r="CD83" s="298">
        <v>0.19718865297005966</v>
      </c>
      <c r="CE83" s="298">
        <v>0.21122981412773673</v>
      </c>
      <c r="CF83" s="4"/>
      <c r="CG83" s="4"/>
    </row>
    <row r="84" spans="1:85" s="1" customFormat="1" ht="13.5" customHeight="1">
      <c r="A84" s="155" t="s">
        <v>657</v>
      </c>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22"/>
      <c r="BS84" s="22"/>
      <c r="BT84" s="22"/>
      <c r="BU84" s="22"/>
      <c r="BV84" s="4"/>
      <c r="BW84" s="4"/>
      <c r="BX84" s="4"/>
      <c r="BY84" s="4"/>
      <c r="BZ84" s="4"/>
      <c r="CA84" s="4"/>
      <c r="CB84" s="4"/>
      <c r="CC84" s="4"/>
      <c r="CD84" s="4"/>
      <c r="CE84" s="4"/>
      <c r="CF84" s="298">
        <v>0.21224413387031982</v>
      </c>
      <c r="CG84" s="298">
        <v>0.22555585456708638</v>
      </c>
    </row>
    <row r="85" spans="1:85" s="1" customFormat="1" ht="13.5" customHeight="1">
      <c r="A85" s="155" t="s">
        <v>658</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22"/>
      <c r="BS85" s="22"/>
      <c r="BT85" s="22"/>
      <c r="BU85" s="22"/>
      <c r="BV85" s="4"/>
      <c r="BW85" s="4"/>
      <c r="BX85" s="4"/>
      <c r="BY85" s="4"/>
      <c r="BZ85" s="4"/>
      <c r="CA85" s="4"/>
      <c r="CB85" s="4"/>
      <c r="CC85" s="4"/>
      <c r="CD85" s="4"/>
      <c r="CE85" s="4"/>
      <c r="CF85" s="298">
        <v>4.9833225412555153E-3</v>
      </c>
      <c r="CG85" s="298">
        <v>5.470589068453182E-3</v>
      </c>
    </row>
    <row r="86" spans="1:85" s="1" customFormat="1" ht="13.5" customHeight="1">
      <c r="A86" s="155" t="s">
        <v>659</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22"/>
      <c r="BS86" s="22"/>
      <c r="BT86" s="22"/>
      <c r="BU86" s="22"/>
      <c r="BV86" s="4"/>
      <c r="BW86" s="4"/>
      <c r="BX86" s="4"/>
      <c r="BY86" s="4"/>
      <c r="BZ86" s="4"/>
      <c r="CA86" s="4"/>
      <c r="CB86" s="4"/>
      <c r="CC86" s="4"/>
      <c r="CD86" s="4"/>
      <c r="CE86" s="4"/>
      <c r="CF86" s="298">
        <v>5.5289957905206482E-3</v>
      </c>
      <c r="CG86" s="298">
        <v>7.8042009546336558E-3</v>
      </c>
    </row>
    <row r="87" spans="1:85" s="1" customFormat="1" ht="13.5" customHeight="1">
      <c r="A87" s="5" t="s">
        <v>660</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22">
        <v>0.38026392112038465</v>
      </c>
      <c r="BK87" s="22">
        <v>0.39386721064538061</v>
      </c>
      <c r="BL87" s="22">
        <v>0.40868317987188407</v>
      </c>
      <c r="BM87" s="22">
        <v>0.42533803240708512</v>
      </c>
      <c r="BN87" s="22">
        <v>0.44888793644399172</v>
      </c>
      <c r="BO87" s="22">
        <v>0.46414748044743098</v>
      </c>
      <c r="BP87" s="22">
        <v>0.48301343697179988</v>
      </c>
      <c r="BQ87" s="22">
        <v>0.50145428020095417</v>
      </c>
      <c r="BR87" s="22">
        <v>0.51622819961946897</v>
      </c>
      <c r="BS87" s="22">
        <v>0.53345725011883494</v>
      </c>
      <c r="BT87" s="22">
        <v>0.55072853697174695</v>
      </c>
      <c r="BU87" s="22">
        <v>0.57114882713768378</v>
      </c>
      <c r="BV87" s="22">
        <v>0.58949745101804418</v>
      </c>
      <c r="BW87" s="22">
        <v>0.60933361222121241</v>
      </c>
      <c r="BX87" s="22">
        <v>0.62791917683544274</v>
      </c>
      <c r="BY87" s="63">
        <v>0.64897969281567136</v>
      </c>
      <c r="BZ87" s="63">
        <v>0.66923818591735107</v>
      </c>
      <c r="CA87" s="63">
        <v>0.69051975807850119</v>
      </c>
      <c r="CB87" s="294"/>
      <c r="CC87" s="294"/>
      <c r="CD87" s="294"/>
      <c r="CE87" s="294"/>
      <c r="CF87" s="294"/>
      <c r="CG87" s="294"/>
    </row>
    <row r="88" spans="1:85" ht="13.5" customHeight="1">
      <c r="BZ88" s="99"/>
      <c r="CA88" s="99"/>
      <c r="CB88" s="99"/>
      <c r="CC88" s="99"/>
      <c r="CD88" s="99"/>
      <c r="CE88" s="99"/>
      <c r="CF88" s="99"/>
      <c r="CG88" s="99"/>
    </row>
    <row r="89" spans="1:85" s="15" customFormat="1" ht="13.5" customHeight="1">
      <c r="A89" s="193" t="s">
        <v>661</v>
      </c>
      <c r="B89" s="194" t="s">
        <v>355</v>
      </c>
      <c r="C89" s="194" t="s">
        <v>356</v>
      </c>
      <c r="D89" s="194" t="s">
        <v>357</v>
      </c>
      <c r="E89" s="194" t="s">
        <v>358</v>
      </c>
      <c r="F89" s="194" t="s">
        <v>359</v>
      </c>
      <c r="G89" s="194" t="s">
        <v>360</v>
      </c>
      <c r="H89" s="194" t="s">
        <v>361</v>
      </c>
      <c r="I89" s="194" t="s">
        <v>362</v>
      </c>
      <c r="J89" s="194" t="s">
        <v>363</v>
      </c>
      <c r="K89" s="194" t="s">
        <v>364</v>
      </c>
      <c r="L89" s="194" t="s">
        <v>365</v>
      </c>
      <c r="M89" s="194" t="s">
        <v>366</v>
      </c>
      <c r="N89" s="194" t="s">
        <v>367</v>
      </c>
      <c r="O89" s="194" t="s">
        <v>368</v>
      </c>
      <c r="P89" s="194" t="s">
        <v>369</v>
      </c>
      <c r="Q89" s="194" t="s">
        <v>370</v>
      </c>
      <c r="R89" s="194" t="s">
        <v>371</v>
      </c>
      <c r="S89" s="194" t="s">
        <v>372</v>
      </c>
      <c r="T89" s="194" t="s">
        <v>373</v>
      </c>
      <c r="U89" s="194" t="s">
        <v>374</v>
      </c>
      <c r="V89" s="194" t="s">
        <v>375</v>
      </c>
      <c r="W89" s="194" t="s">
        <v>376</v>
      </c>
      <c r="X89" s="194" t="s">
        <v>377</v>
      </c>
      <c r="Y89" s="194" t="s">
        <v>378</v>
      </c>
      <c r="Z89" s="194" t="s">
        <v>269</v>
      </c>
      <c r="AA89" s="194" t="s">
        <v>270</v>
      </c>
      <c r="AB89" s="194" t="s">
        <v>271</v>
      </c>
      <c r="AC89" s="194" t="s">
        <v>272</v>
      </c>
      <c r="AD89" s="194" t="s">
        <v>273</v>
      </c>
      <c r="AE89" s="194" t="s">
        <v>274</v>
      </c>
      <c r="AF89" s="194" t="s">
        <v>275</v>
      </c>
      <c r="AG89" s="194" t="s">
        <v>276</v>
      </c>
      <c r="AH89" s="194" t="s">
        <v>277</v>
      </c>
      <c r="AI89" s="194" t="s">
        <v>278</v>
      </c>
      <c r="AJ89" s="194" t="s">
        <v>279</v>
      </c>
      <c r="AK89" s="194" t="s">
        <v>280</v>
      </c>
      <c r="AL89" s="194" t="s">
        <v>281</v>
      </c>
      <c r="AM89" s="194" t="s">
        <v>282</v>
      </c>
      <c r="AN89" s="194" t="s">
        <v>283</v>
      </c>
      <c r="AO89" s="194" t="s">
        <v>284</v>
      </c>
      <c r="AP89" s="194" t="s">
        <v>285</v>
      </c>
      <c r="AQ89" s="194" t="s">
        <v>286</v>
      </c>
      <c r="AR89" s="194" t="s">
        <v>287</v>
      </c>
      <c r="AS89" s="194" t="s">
        <v>288</v>
      </c>
      <c r="AT89" s="194" t="s">
        <v>289</v>
      </c>
      <c r="AU89" s="194" t="s">
        <v>290</v>
      </c>
      <c r="AV89" s="194" t="s">
        <v>291</v>
      </c>
      <c r="AW89" s="194" t="s">
        <v>292</v>
      </c>
      <c r="AX89" s="194" t="s">
        <v>293</v>
      </c>
      <c r="AY89" s="194" t="s">
        <v>294</v>
      </c>
      <c r="AZ89" s="195" t="s">
        <v>295</v>
      </c>
      <c r="BA89" s="195" t="s">
        <v>296</v>
      </c>
      <c r="BB89" s="195" t="s">
        <v>297</v>
      </c>
      <c r="BC89" s="195" t="s">
        <v>298</v>
      </c>
      <c r="BD89" s="195" t="s">
        <v>299</v>
      </c>
      <c r="BE89" s="195" t="s">
        <v>300</v>
      </c>
      <c r="BF89" s="195" t="s">
        <v>301</v>
      </c>
      <c r="BG89" s="195" t="s">
        <v>302</v>
      </c>
      <c r="BH89" s="195" t="s">
        <v>303</v>
      </c>
      <c r="BI89" s="195" t="s">
        <v>304</v>
      </c>
      <c r="BJ89" s="195" t="s">
        <v>305</v>
      </c>
      <c r="BK89" s="195" t="s">
        <v>306</v>
      </c>
      <c r="BL89" s="195" t="s">
        <v>307</v>
      </c>
      <c r="BM89" s="195" t="s">
        <v>308</v>
      </c>
      <c r="BN89" s="195" t="s">
        <v>309</v>
      </c>
      <c r="BO89" s="195" t="s">
        <v>310</v>
      </c>
      <c r="BP89" s="195" t="s">
        <v>311</v>
      </c>
      <c r="BQ89" s="195" t="s">
        <v>312</v>
      </c>
      <c r="BR89" s="195" t="s">
        <v>313</v>
      </c>
      <c r="BS89" s="195" t="s">
        <v>379</v>
      </c>
      <c r="BT89" s="195" t="s">
        <v>380</v>
      </c>
      <c r="BU89" s="195" t="s">
        <v>381</v>
      </c>
      <c r="BV89" s="195" t="s">
        <v>579</v>
      </c>
      <c r="BW89" s="195" t="s">
        <v>318</v>
      </c>
      <c r="BX89" s="195" t="s">
        <v>319</v>
      </c>
      <c r="BY89" s="195" t="s">
        <v>320</v>
      </c>
      <c r="BZ89" s="195" t="s">
        <v>321</v>
      </c>
      <c r="CA89" s="195" t="s">
        <v>322</v>
      </c>
      <c r="CB89" s="195" t="s">
        <v>323</v>
      </c>
      <c r="CC89" s="195" t="s">
        <v>324</v>
      </c>
      <c r="CD89" s="195" t="s">
        <v>325</v>
      </c>
      <c r="CE89" s="195" t="s">
        <v>326</v>
      </c>
      <c r="CF89" s="195" t="s">
        <v>327</v>
      </c>
      <c r="CG89" s="195" t="s">
        <v>328</v>
      </c>
    </row>
    <row r="90" spans="1:85" ht="13.5" customHeight="1">
      <c r="A90" s="47" t="s">
        <v>662</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33"/>
      <c r="AN90" s="33"/>
      <c r="AO90" s="33"/>
      <c r="AP90" s="33"/>
      <c r="AQ90" s="33"/>
      <c r="AR90" s="33"/>
      <c r="AS90" s="33"/>
      <c r="AT90" s="33"/>
      <c r="AU90" s="33"/>
      <c r="AV90" s="33"/>
      <c r="AW90" s="33"/>
      <c r="AX90" s="33"/>
      <c r="AY90" s="33"/>
      <c r="AZ90" s="33"/>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row>
    <row r="91" spans="1:85" ht="13.5" customHeight="1">
      <c r="A91" s="35" t="s">
        <v>663</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22"/>
      <c r="CB91" s="22"/>
      <c r="CC91" s="22"/>
      <c r="CD91" s="22"/>
      <c r="CE91" s="22"/>
      <c r="CF91" s="22"/>
      <c r="CG91" s="22"/>
    </row>
    <row r="92" spans="1:85" ht="13.5" customHeight="1">
      <c r="A92" s="155" t="s">
        <v>651</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316"/>
      <c r="CD92" s="316"/>
      <c r="CE92" s="316"/>
      <c r="CF92" s="316"/>
      <c r="CG92" s="316"/>
    </row>
    <row r="93" spans="1:85" ht="13.5" customHeight="1">
      <c r="A93" s="155" t="s">
        <v>652</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v>1E-4</v>
      </c>
      <c r="BY93" s="63">
        <v>1E-4</v>
      </c>
      <c r="BZ93" s="63">
        <v>1E-4</v>
      </c>
      <c r="CA93" s="22">
        <v>1E-4</v>
      </c>
      <c r="CB93" s="74">
        <v>1E-4</v>
      </c>
      <c r="CC93" s="74">
        <v>5.0000000000000002E-5</v>
      </c>
      <c r="CD93" s="74">
        <v>5.0000000000000002E-5</v>
      </c>
      <c r="CE93" s="74">
        <v>5.0000000000000002E-5</v>
      </c>
      <c r="CF93" s="74">
        <v>1E-4</v>
      </c>
      <c r="CG93" s="74">
        <v>1E-4</v>
      </c>
    </row>
    <row r="94" spans="1:85" ht="13.5" customHeight="1">
      <c r="A94" s="155" t="s">
        <v>653</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22">
        <v>4.4809771607966779E-2</v>
      </c>
      <c r="BK94" s="22">
        <v>4.2401543040023935E-2</v>
      </c>
      <c r="BL94" s="22">
        <v>3.9604515999732783E-2</v>
      </c>
      <c r="BM94" s="22">
        <v>3.695674283909578E-2</v>
      </c>
      <c r="BN94" s="22">
        <v>3.3927483645416742E-2</v>
      </c>
      <c r="BO94" s="22">
        <v>3.1248424978579707E-2</v>
      </c>
      <c r="BP94" s="22">
        <v>2.917119169337536E-2</v>
      </c>
      <c r="BQ94" s="22">
        <v>2.7407763100995658E-2</v>
      </c>
      <c r="BR94" s="22">
        <v>2.5568921799499253E-2</v>
      </c>
      <c r="BS94" s="22">
        <v>2.4246622791825424E-2</v>
      </c>
      <c r="BT94" s="22">
        <v>2.3E-2</v>
      </c>
      <c r="BU94" s="22">
        <v>1.6146911628058622E-2</v>
      </c>
      <c r="BV94" s="22">
        <v>1.5268511908181044E-2</v>
      </c>
      <c r="BW94" s="22">
        <v>1.4999999999999999E-2</v>
      </c>
      <c r="BX94" s="22">
        <v>1.4200000000000001E-2</v>
      </c>
      <c r="BY94" s="63">
        <v>1.2699999999999999E-2</v>
      </c>
      <c r="BZ94" s="63">
        <v>1.17E-2</v>
      </c>
      <c r="CA94" s="63">
        <v>1.11E-2</v>
      </c>
      <c r="CB94" s="298">
        <v>1.0500000000000001E-2</v>
      </c>
      <c r="CC94" s="298">
        <v>1.0149999999999999E-2</v>
      </c>
      <c r="CD94" s="298">
        <v>9.8700000000000003E-3</v>
      </c>
      <c r="CE94" s="298">
        <v>9.0200000000000002E-3</v>
      </c>
      <c r="CF94" s="298">
        <v>8.8000000000000005E-3</v>
      </c>
      <c r="CG94" s="74">
        <v>8.6E-3</v>
      </c>
    </row>
    <row r="95" spans="1:85" ht="13.5" customHeight="1">
      <c r="A95" s="155" t="s">
        <v>654</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22">
        <v>0.83008533534942452</v>
      </c>
      <c r="BK95" s="22">
        <v>0.81529201818735542</v>
      </c>
      <c r="BL95" s="22">
        <v>0.79529961921304027</v>
      </c>
      <c r="BM95" s="22">
        <v>0.77628430569607043</v>
      </c>
      <c r="BN95" s="22">
        <v>0.75452763725931615</v>
      </c>
      <c r="BO95" s="22">
        <v>0.73796153101366391</v>
      </c>
      <c r="BP95" s="22">
        <v>0.72726935607766274</v>
      </c>
      <c r="BQ95" s="22">
        <v>0.71758145260348549</v>
      </c>
      <c r="BR95" s="22">
        <v>0.70683716158389109</v>
      </c>
      <c r="BS95" s="22">
        <v>0.68351310203719962</v>
      </c>
      <c r="BT95" s="22">
        <v>0.63800000000000001</v>
      </c>
      <c r="BU95" s="22">
        <v>0.6038042917148928</v>
      </c>
      <c r="BV95" s="22">
        <v>0.56747878081670944</v>
      </c>
      <c r="BW95" s="22">
        <v>0.53400000000000003</v>
      </c>
      <c r="BX95" s="22">
        <v>0.4955</v>
      </c>
      <c r="BY95" s="63">
        <v>0.46820000000000001</v>
      </c>
      <c r="BZ95" s="63">
        <v>0.43469999999999998</v>
      </c>
      <c r="CA95" s="86">
        <v>0.4078</v>
      </c>
      <c r="CB95" s="316">
        <v>3.15E-2</v>
      </c>
      <c r="CC95" s="316">
        <v>3.082E-2</v>
      </c>
      <c r="CD95" s="316">
        <v>3.0030000000000001E-2</v>
      </c>
      <c r="CE95" s="316">
        <v>2.716E-2</v>
      </c>
      <c r="CF95" s="316">
        <v>2.6599999999999999E-2</v>
      </c>
      <c r="CG95" s="74">
        <v>2.64E-2</v>
      </c>
    </row>
    <row r="96" spans="1:85" ht="13.5" customHeight="1">
      <c r="A96" s="155" t="s">
        <v>655</v>
      </c>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22">
        <v>0.12492794886849562</v>
      </c>
      <c r="BK96" s="22">
        <v>0.14214080774512056</v>
      </c>
      <c r="BL96" s="22">
        <v>0.16493820562495826</v>
      </c>
      <c r="BM96" s="22">
        <v>0.18663315722139251</v>
      </c>
      <c r="BN96" s="22">
        <v>0.21143364144397064</v>
      </c>
      <c r="BO96" s="22">
        <v>0.23068924263685775</v>
      </c>
      <c r="BP96" s="22">
        <v>0.24346144677244191</v>
      </c>
      <c r="BQ96" s="22">
        <v>0.25491793058256418</v>
      </c>
      <c r="BR96" s="22">
        <v>0.19979374757467347</v>
      </c>
      <c r="BS96" s="22">
        <v>0.2183807122546137</v>
      </c>
      <c r="BT96" s="22">
        <v>0.25600000000000001</v>
      </c>
      <c r="BU96" s="22">
        <v>0.28828608534524452</v>
      </c>
      <c r="BV96" s="22">
        <v>0.31556474620407071</v>
      </c>
      <c r="BW96" s="22">
        <v>0.34</v>
      </c>
      <c r="BX96" s="22">
        <v>0.36570000000000003</v>
      </c>
      <c r="BY96" s="63">
        <v>0.37830000000000003</v>
      </c>
      <c r="BZ96" s="63">
        <v>0.39269999999999999</v>
      </c>
      <c r="CA96" s="86">
        <v>0.4027</v>
      </c>
      <c r="CB96" s="316">
        <v>0.7631</v>
      </c>
      <c r="CC96" s="316">
        <v>0.74553000000000003</v>
      </c>
      <c r="CD96" s="316">
        <v>0.73157000000000005</v>
      </c>
      <c r="CE96" s="316">
        <v>0.72294999999999998</v>
      </c>
      <c r="CF96" s="316">
        <v>0.71060000000000001</v>
      </c>
      <c r="CG96" s="74">
        <v>0.69869999999999999</v>
      </c>
    </row>
    <row r="97" spans="1:85" ht="13.5" customHeight="1">
      <c r="A97" s="155" t="s">
        <v>656</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22">
        <v>6.7707142819172964E-2</v>
      </c>
      <c r="BS97" s="22">
        <v>7.3765583758253386E-2</v>
      </c>
      <c r="BT97" s="22">
        <v>8.3264737712837586E-2</v>
      </c>
      <c r="BU97" s="22">
        <v>9.1686636345358619E-2</v>
      </c>
      <c r="BV97" s="22">
        <v>0.10161410764547073</v>
      </c>
      <c r="BW97" s="22">
        <v>0.111</v>
      </c>
      <c r="BX97" s="22">
        <v>0.1246</v>
      </c>
      <c r="BY97" s="63">
        <v>0.14080000000000001</v>
      </c>
      <c r="BZ97" s="63">
        <v>0.16089999999999999</v>
      </c>
      <c r="CA97" s="86">
        <v>0.17829999999999999</v>
      </c>
      <c r="CB97" s="316">
        <v>0.19489999999999999</v>
      </c>
      <c r="CC97" s="316">
        <v>0.21345</v>
      </c>
      <c r="CD97" s="316">
        <v>0.22847999999999999</v>
      </c>
      <c r="CE97" s="316">
        <v>0.24082000000000001</v>
      </c>
      <c r="CF97" s="316"/>
      <c r="CG97" s="316"/>
    </row>
    <row r="98" spans="1:85" ht="13.5" customHeight="1">
      <c r="A98" s="155" t="s">
        <v>657</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22"/>
      <c r="BS98" s="22"/>
      <c r="BT98" s="22"/>
      <c r="BU98" s="22"/>
      <c r="BV98" s="4"/>
      <c r="BW98" s="4"/>
      <c r="BX98" s="4"/>
      <c r="BY98" s="4"/>
      <c r="BZ98" s="4"/>
      <c r="CA98" s="4"/>
      <c r="CB98" s="4"/>
      <c r="CC98" s="4"/>
      <c r="CD98" s="4"/>
      <c r="CE98" s="4"/>
      <c r="CF98" s="316">
        <v>0.25390000000000001</v>
      </c>
      <c r="CG98" s="74">
        <v>0.26619999999999999</v>
      </c>
    </row>
    <row r="99" spans="1:85" ht="13.5" customHeight="1">
      <c r="A99" s="3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33"/>
      <c r="AN99" s="33"/>
      <c r="AO99" s="33"/>
      <c r="AP99" s="33"/>
      <c r="AQ99" s="33"/>
      <c r="AR99" s="33"/>
      <c r="AS99" s="33"/>
      <c r="AT99" s="33"/>
      <c r="AU99" s="33"/>
      <c r="AV99" s="33"/>
      <c r="AW99" s="33"/>
      <c r="AX99" s="33"/>
      <c r="AY99" s="33"/>
      <c r="AZ99" s="33"/>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72"/>
      <c r="BZ99" s="72"/>
      <c r="CA99" s="72"/>
      <c r="CB99" s="72"/>
      <c r="CC99" s="72"/>
      <c r="CD99" s="72"/>
      <c r="CE99" s="72"/>
      <c r="CF99" s="72"/>
      <c r="CG99" s="72"/>
    </row>
    <row r="100" spans="1:85" s="15" customFormat="1" ht="13.5" customHeight="1">
      <c r="A100" s="47" t="s">
        <v>664</v>
      </c>
      <c r="B100" s="194" t="s">
        <v>355</v>
      </c>
      <c r="C100" s="194" t="s">
        <v>356</v>
      </c>
      <c r="D100" s="194" t="s">
        <v>357</v>
      </c>
      <c r="E100" s="194" t="s">
        <v>358</v>
      </c>
      <c r="F100" s="194" t="s">
        <v>359</v>
      </c>
      <c r="G100" s="194" t="s">
        <v>360</v>
      </c>
      <c r="H100" s="194" t="s">
        <v>361</v>
      </c>
      <c r="I100" s="194" t="s">
        <v>362</v>
      </c>
      <c r="J100" s="194" t="s">
        <v>363</v>
      </c>
      <c r="K100" s="194" t="s">
        <v>364</v>
      </c>
      <c r="L100" s="194" t="s">
        <v>365</v>
      </c>
      <c r="M100" s="194" t="s">
        <v>366</v>
      </c>
      <c r="N100" s="194" t="s">
        <v>367</v>
      </c>
      <c r="O100" s="194" t="s">
        <v>368</v>
      </c>
      <c r="P100" s="194" t="s">
        <v>369</v>
      </c>
      <c r="Q100" s="194" t="s">
        <v>370</v>
      </c>
      <c r="R100" s="194" t="s">
        <v>371</v>
      </c>
      <c r="S100" s="194" t="s">
        <v>372</v>
      </c>
      <c r="T100" s="194" t="s">
        <v>373</v>
      </c>
      <c r="U100" s="194" t="s">
        <v>374</v>
      </c>
      <c r="V100" s="194" t="s">
        <v>375</v>
      </c>
      <c r="W100" s="194" t="s">
        <v>376</v>
      </c>
      <c r="X100" s="194" t="s">
        <v>377</v>
      </c>
      <c r="Y100" s="194" t="s">
        <v>378</v>
      </c>
      <c r="Z100" s="194" t="s">
        <v>269</v>
      </c>
      <c r="AA100" s="194" t="s">
        <v>270</v>
      </c>
      <c r="AB100" s="194" t="s">
        <v>271</v>
      </c>
      <c r="AC100" s="194" t="s">
        <v>272</v>
      </c>
      <c r="AD100" s="194" t="s">
        <v>273</v>
      </c>
      <c r="AE100" s="194" t="s">
        <v>274</v>
      </c>
      <c r="AF100" s="194" t="s">
        <v>275</v>
      </c>
      <c r="AG100" s="194" t="s">
        <v>276</v>
      </c>
      <c r="AH100" s="194" t="s">
        <v>277</v>
      </c>
      <c r="AI100" s="194" t="s">
        <v>278</v>
      </c>
      <c r="AJ100" s="194" t="s">
        <v>279</v>
      </c>
      <c r="AK100" s="194" t="s">
        <v>280</v>
      </c>
      <c r="AL100" s="194" t="s">
        <v>281</v>
      </c>
      <c r="AM100" s="194" t="s">
        <v>282</v>
      </c>
      <c r="AN100" s="194" t="s">
        <v>283</v>
      </c>
      <c r="AO100" s="194" t="s">
        <v>284</v>
      </c>
      <c r="AP100" s="194" t="s">
        <v>285</v>
      </c>
      <c r="AQ100" s="194" t="s">
        <v>286</v>
      </c>
      <c r="AR100" s="194" t="s">
        <v>287</v>
      </c>
      <c r="AS100" s="194" t="s">
        <v>288</v>
      </c>
      <c r="AT100" s="194" t="s">
        <v>289</v>
      </c>
      <c r="AU100" s="194" t="s">
        <v>290</v>
      </c>
      <c r="AV100" s="194" t="s">
        <v>291</v>
      </c>
      <c r="AW100" s="194" t="s">
        <v>292</v>
      </c>
      <c r="AX100" s="194" t="s">
        <v>293</v>
      </c>
      <c r="AY100" s="194" t="s">
        <v>294</v>
      </c>
      <c r="AZ100" s="195" t="s">
        <v>295</v>
      </c>
      <c r="BA100" s="195" t="s">
        <v>296</v>
      </c>
      <c r="BB100" s="195" t="s">
        <v>297</v>
      </c>
      <c r="BC100" s="195" t="s">
        <v>298</v>
      </c>
      <c r="BD100" s="195" t="s">
        <v>299</v>
      </c>
      <c r="BE100" s="195" t="s">
        <v>300</v>
      </c>
      <c r="BF100" s="195" t="s">
        <v>301</v>
      </c>
      <c r="BG100" s="195" t="s">
        <v>302</v>
      </c>
      <c r="BH100" s="195" t="s">
        <v>303</v>
      </c>
      <c r="BI100" s="195" t="s">
        <v>304</v>
      </c>
      <c r="BJ100" s="195" t="s">
        <v>305</v>
      </c>
      <c r="BK100" s="195" t="s">
        <v>306</v>
      </c>
      <c r="BL100" s="195" t="s">
        <v>307</v>
      </c>
      <c r="BM100" s="195" t="s">
        <v>308</v>
      </c>
      <c r="BN100" s="195" t="s">
        <v>309</v>
      </c>
      <c r="BO100" s="195" t="s">
        <v>310</v>
      </c>
      <c r="BP100" s="195" t="s">
        <v>311</v>
      </c>
      <c r="BQ100" s="195" t="s">
        <v>312</v>
      </c>
      <c r="BR100" s="195" t="s">
        <v>313</v>
      </c>
      <c r="BS100" s="195" t="s">
        <v>379</v>
      </c>
      <c r="BT100" s="195" t="s">
        <v>380</v>
      </c>
      <c r="BU100" s="195" t="s">
        <v>381</v>
      </c>
      <c r="BV100" s="195" t="s">
        <v>579</v>
      </c>
      <c r="BW100" s="195" t="s">
        <v>318</v>
      </c>
      <c r="BX100" s="195" t="s">
        <v>319</v>
      </c>
      <c r="BY100" s="195" t="s">
        <v>320</v>
      </c>
      <c r="BZ100" s="195" t="s">
        <v>321</v>
      </c>
      <c r="CA100" s="267" t="s">
        <v>322</v>
      </c>
      <c r="CB100" s="195" t="s">
        <v>323</v>
      </c>
      <c r="CC100" s="195" t="s">
        <v>324</v>
      </c>
      <c r="CD100" s="195" t="s">
        <v>325</v>
      </c>
      <c r="CE100" s="195" t="s">
        <v>326</v>
      </c>
      <c r="CF100" s="195" t="s">
        <v>327</v>
      </c>
      <c r="CG100" s="195" t="s">
        <v>328</v>
      </c>
    </row>
    <row r="101" spans="1:85" ht="13.5" customHeight="1">
      <c r="A101" s="35" t="s">
        <v>663</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22">
        <v>3.0086147291312391E-3</v>
      </c>
      <c r="BK101" s="22">
        <v>1.3954392100754243E-3</v>
      </c>
      <c r="BL101" s="22">
        <v>1.2212290313279169E-3</v>
      </c>
      <c r="BM101" s="22">
        <v>1.0046831197031323E-3</v>
      </c>
      <c r="BN101" s="22">
        <v>7.8840612949929048E-4</v>
      </c>
      <c r="BO101" s="22">
        <v>5.1603683709114008E-3</v>
      </c>
      <c r="BP101" s="22">
        <v>5.0771940731530411E-3</v>
      </c>
      <c r="BQ101" s="22">
        <v>4.7590496889754925E-3</v>
      </c>
      <c r="BR101" s="4"/>
      <c r="BS101" s="4"/>
      <c r="BT101" s="4"/>
      <c r="BU101" s="4"/>
      <c r="BV101" s="4"/>
      <c r="BW101" s="4"/>
      <c r="BX101" s="4"/>
      <c r="BY101" s="4"/>
      <c r="BZ101" s="4"/>
      <c r="CA101" s="72"/>
      <c r="CB101" s="22"/>
      <c r="CC101" s="22"/>
      <c r="CD101" s="22"/>
      <c r="CE101" s="22"/>
      <c r="CF101" s="22"/>
      <c r="CG101" s="22"/>
    </row>
    <row r="102" spans="1:85" ht="13.5" customHeight="1">
      <c r="A102" s="155" t="s">
        <v>651</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22">
        <v>8.657709341655298E-2</v>
      </c>
      <c r="BK102" s="22">
        <v>6.848250401851165E-2</v>
      </c>
      <c r="BL102" s="22">
        <v>3.81973302576454E-2</v>
      </c>
      <c r="BM102" s="22">
        <v>3.2652201390351798E-2</v>
      </c>
      <c r="BN102" s="22">
        <v>3.3614770430469745E-2</v>
      </c>
      <c r="BO102" s="22">
        <v>7.6889488726579872E-2</v>
      </c>
      <c r="BP102" s="22">
        <v>7.3489793803750911E-2</v>
      </c>
      <c r="BQ102" s="22">
        <v>6.7538534562442229E-2</v>
      </c>
      <c r="BR102" s="22">
        <v>6.7916902238635404E-2</v>
      </c>
      <c r="BS102" s="22">
        <v>6.5684774745929542E-2</v>
      </c>
      <c r="BT102" s="22">
        <v>6.3772871562578021E-2</v>
      </c>
      <c r="BU102" s="22">
        <v>6.1460061625977717E-2</v>
      </c>
      <c r="BV102" s="63">
        <v>5.5E-2</v>
      </c>
      <c r="BW102" s="63">
        <v>4.7699999999999999E-2</v>
      </c>
      <c r="BX102" s="63">
        <v>4.2500000000000003E-2</v>
      </c>
      <c r="BY102" s="63">
        <v>4.5499999999999999E-2</v>
      </c>
      <c r="BZ102" s="63">
        <v>4.5100000000000001E-2</v>
      </c>
      <c r="CA102" s="296">
        <v>4.4699999999999997E-2</v>
      </c>
      <c r="CB102" s="86">
        <v>4.2599999999999999E-2</v>
      </c>
      <c r="CC102" s="86">
        <v>4.3020000000000003E-2</v>
      </c>
      <c r="CD102" s="86">
        <v>5.0090000000000003E-2</v>
      </c>
      <c r="CE102" s="86">
        <v>5.3499999999999999E-2</v>
      </c>
      <c r="CF102" s="86">
        <v>4.3999999999999997E-2</v>
      </c>
      <c r="CG102" s="86">
        <v>4.6100000000000002E-2</v>
      </c>
    </row>
    <row r="103" spans="1:85" ht="13.5" customHeight="1">
      <c r="A103" s="155" t="s">
        <v>652</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22">
        <v>0.22375871283613327</v>
      </c>
      <c r="BK103" s="22">
        <v>0.2122833978061576</v>
      </c>
      <c r="BL103" s="22">
        <v>0.19254711060603491</v>
      </c>
      <c r="BM103" s="22">
        <v>0.17959520993015832</v>
      </c>
      <c r="BN103" s="22">
        <v>0.15664913060305902</v>
      </c>
      <c r="BO103" s="22">
        <v>0.14149994707314492</v>
      </c>
      <c r="BP103" s="22">
        <v>0.13810745000518082</v>
      </c>
      <c r="BQ103" s="22">
        <v>0.14490744210447426</v>
      </c>
      <c r="BR103" s="22">
        <v>0.16089064247994131</v>
      </c>
      <c r="BS103" s="22">
        <v>0.16507168522537266</v>
      </c>
      <c r="BT103" s="22">
        <v>0.1596224037284065</v>
      </c>
      <c r="BU103" s="22">
        <v>0.15362645176582129</v>
      </c>
      <c r="BV103" s="63">
        <v>0.1464</v>
      </c>
      <c r="BW103" s="63">
        <v>0.14019999999999999</v>
      </c>
      <c r="BX103" s="63">
        <v>0.14699999999999999</v>
      </c>
      <c r="BY103" s="63">
        <v>0.14280000000000001</v>
      </c>
      <c r="BZ103" s="63">
        <v>0.14360000000000001</v>
      </c>
      <c r="CA103" s="296">
        <v>0.1404</v>
      </c>
      <c r="CB103" s="86">
        <v>0.13320000000000001</v>
      </c>
      <c r="CC103" s="86">
        <v>0.13391</v>
      </c>
      <c r="CD103" s="86">
        <v>0.13780000000000001</v>
      </c>
      <c r="CE103" s="86">
        <v>0.14731</v>
      </c>
      <c r="CF103" s="86">
        <v>0.111</v>
      </c>
      <c r="CG103" s="86">
        <v>0.1174</v>
      </c>
    </row>
    <row r="104" spans="1:85" ht="13.5" customHeight="1">
      <c r="A104" s="155" t="s">
        <v>653</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22">
        <v>0.18754321379851624</v>
      </c>
      <c r="BK104" s="22">
        <v>0.17485383215869146</v>
      </c>
      <c r="BL104" s="22">
        <v>0.18013128212086776</v>
      </c>
      <c r="BM104" s="22">
        <v>0.16591855584903825</v>
      </c>
      <c r="BN104" s="22">
        <v>0.1385444589383753</v>
      </c>
      <c r="BO104" s="22">
        <v>0.13374616280300625</v>
      </c>
      <c r="BP104" s="22">
        <v>0.12910579214589163</v>
      </c>
      <c r="BQ104" s="22">
        <v>0.11400484648629744</v>
      </c>
      <c r="BR104" s="22">
        <v>0.12648711070479124</v>
      </c>
      <c r="BS104" s="22">
        <v>0.10932441566757978</v>
      </c>
      <c r="BT104" s="22">
        <v>0.11062762302195908</v>
      </c>
      <c r="BU104" s="22">
        <v>0.12135577150983645</v>
      </c>
      <c r="BV104" s="63">
        <v>0.1615</v>
      </c>
      <c r="BW104" s="63">
        <v>0.17599999999999999</v>
      </c>
      <c r="BX104" s="63">
        <v>0.2089</v>
      </c>
      <c r="BY104" s="63">
        <v>0.20580000000000001</v>
      </c>
      <c r="BZ104" s="63">
        <v>0.20649999999999999</v>
      </c>
      <c r="CA104" s="296">
        <v>0.2082</v>
      </c>
      <c r="CB104" s="86">
        <v>0.19020000000000001</v>
      </c>
      <c r="CC104" s="86">
        <v>0.19816</v>
      </c>
      <c r="CD104" s="86">
        <v>0.20291999999999999</v>
      </c>
      <c r="CE104" s="86">
        <v>0.22484999999999999</v>
      </c>
      <c r="CF104" s="86">
        <v>0.16600000000000001</v>
      </c>
      <c r="CG104" s="86">
        <v>0.17549999999999999</v>
      </c>
    </row>
    <row r="105" spans="1:85" ht="13.5" customHeight="1">
      <c r="A105" s="155" t="s">
        <v>654</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22">
        <v>0.49774821071515335</v>
      </c>
      <c r="BK105" s="22">
        <v>0.54164237895889633</v>
      </c>
      <c r="BL105" s="22">
        <v>0.58649524229523209</v>
      </c>
      <c r="BM105" s="22">
        <v>0.61948437069566209</v>
      </c>
      <c r="BN105" s="22">
        <v>0.6691417840913978</v>
      </c>
      <c r="BO105" s="22">
        <v>0.64152641050068804</v>
      </c>
      <c r="BP105" s="22">
        <v>0.65301523158221941</v>
      </c>
      <c r="BQ105" s="22">
        <v>0.66751605086312427</v>
      </c>
      <c r="BR105" s="22">
        <v>0.64351445309210764</v>
      </c>
      <c r="BS105" s="22">
        <v>0.65645641372276975</v>
      </c>
      <c r="BT105" s="22">
        <v>0.66076969718586154</v>
      </c>
      <c r="BU105" s="22">
        <v>0.65487082246977957</v>
      </c>
      <c r="BV105" s="63">
        <v>0.62849999999999995</v>
      </c>
      <c r="BW105" s="63">
        <v>0.63319999999999999</v>
      </c>
      <c r="BX105" s="63">
        <v>0.59760000000000002</v>
      </c>
      <c r="BY105" s="63">
        <v>0.60160000000000002</v>
      </c>
      <c r="BZ105" s="63">
        <v>0.60089999999999999</v>
      </c>
      <c r="CA105" s="296">
        <v>0.60270000000000001</v>
      </c>
      <c r="CB105" s="86">
        <v>0.62949999999999995</v>
      </c>
      <c r="CC105" s="86">
        <v>0.62007000000000001</v>
      </c>
      <c r="CD105" s="86">
        <v>0.60433999999999999</v>
      </c>
      <c r="CE105" s="86">
        <v>0.56869999999999998</v>
      </c>
      <c r="CF105" s="86">
        <v>0.67400000000000004</v>
      </c>
      <c r="CG105" s="86">
        <v>0.65590000000000004</v>
      </c>
    </row>
    <row r="106" spans="1:85" ht="13.5" customHeight="1">
      <c r="A106" s="155" t="s">
        <v>655</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22">
        <v>1.3641545045129221E-3</v>
      </c>
      <c r="BK106" s="22">
        <v>1.3424478476674968E-3</v>
      </c>
      <c r="BL106" s="22">
        <v>1.4078056888919043E-3</v>
      </c>
      <c r="BM106" s="22">
        <v>1.3449790150864515E-3</v>
      </c>
      <c r="BN106" s="22">
        <v>1.2614498071988646E-3</v>
      </c>
      <c r="BO106" s="22">
        <v>1.1776225256695247E-3</v>
      </c>
      <c r="BP106" s="22">
        <v>1.2045383898041653E-3</v>
      </c>
      <c r="BQ106" s="22">
        <v>1.2740762946863524E-3</v>
      </c>
      <c r="BR106" s="22">
        <v>7.6986924252084061E-4</v>
      </c>
      <c r="BS106" s="22">
        <v>2.8816393325981002E-3</v>
      </c>
      <c r="BT106" s="22">
        <v>4.5178395215845725E-3</v>
      </c>
      <c r="BU106" s="22">
        <v>8.1298885991941214E-3</v>
      </c>
      <c r="BV106" s="63">
        <v>7.9000000000000008E-3</v>
      </c>
      <c r="BW106" s="63">
        <v>2.3E-3</v>
      </c>
      <c r="BX106" s="63">
        <v>2.3999999999999998E-3</v>
      </c>
      <c r="BY106" s="63">
        <v>2.5999999999999999E-3</v>
      </c>
      <c r="BZ106" s="63">
        <v>2.8999999999999998E-3</v>
      </c>
      <c r="CA106" s="296">
        <v>3.2000000000000002E-3</v>
      </c>
      <c r="CB106" s="86">
        <v>3.5999999999999999E-3</v>
      </c>
      <c r="CC106" s="86">
        <v>3.8700000000000002E-3</v>
      </c>
      <c r="CD106" s="86">
        <v>4.0000000000000001E-3</v>
      </c>
      <c r="CE106" s="86">
        <v>4.5599999999999998E-3</v>
      </c>
      <c r="CF106" s="86">
        <v>4.0000000000000001E-3</v>
      </c>
      <c r="CG106" s="86">
        <v>4.3E-3</v>
      </c>
    </row>
    <row r="107" spans="1:85" ht="13.5" customHeight="1">
      <c r="A107" s="155" t="s">
        <v>656</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22">
        <v>5.8107130575023422E-4</v>
      </c>
      <c r="BT107" s="22">
        <v>6.8956497961027694E-4</v>
      </c>
      <c r="BU107" s="22">
        <v>5.5700402939085091E-4</v>
      </c>
      <c r="BV107" s="63">
        <v>5.9999999999999995E-4</v>
      </c>
      <c r="BW107" s="63">
        <v>5.9999999999999995E-4</v>
      </c>
      <c r="BX107" s="63">
        <v>1.6000000000000001E-3</v>
      </c>
      <c r="BY107" s="63">
        <v>1.6999999999999999E-3</v>
      </c>
      <c r="BZ107" s="63">
        <v>8.9999999999999998E-4</v>
      </c>
      <c r="CA107" s="296">
        <v>8.0000000000000004E-4</v>
      </c>
      <c r="CB107" s="86">
        <v>1E-3</v>
      </c>
      <c r="CC107" s="86">
        <v>9.7000000000000005E-4</v>
      </c>
      <c r="CD107" s="86">
        <v>9.1E-4</v>
      </c>
      <c r="CE107" s="86">
        <v>1.09E-3</v>
      </c>
      <c r="CF107" s="86">
        <v>1E-3</v>
      </c>
      <c r="CG107" s="86">
        <v>8.9999999999999998E-4</v>
      </c>
    </row>
    <row r="108" spans="1:85" ht="13.5" customHeight="1">
      <c r="A108" s="3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33"/>
      <c r="AN108" s="33"/>
      <c r="AO108" s="33"/>
      <c r="AP108" s="33"/>
      <c r="AQ108" s="33"/>
      <c r="AR108" s="33"/>
      <c r="AS108" s="33"/>
      <c r="AT108" s="33"/>
      <c r="AU108" s="33"/>
      <c r="AV108" s="33"/>
      <c r="AW108" s="33"/>
      <c r="AX108" s="33"/>
      <c r="AY108" s="33"/>
      <c r="AZ108" s="33"/>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72"/>
      <c r="BZ108" s="72"/>
      <c r="CA108" s="72"/>
      <c r="CB108" s="72"/>
      <c r="CC108" s="72"/>
      <c r="CD108" s="72"/>
      <c r="CE108" s="72"/>
      <c r="CF108" s="72"/>
      <c r="CG108" s="72"/>
    </row>
    <row r="109" spans="1:85" s="15" customFormat="1" ht="13.5" customHeight="1">
      <c r="A109" s="47" t="s">
        <v>665</v>
      </c>
      <c r="B109" s="194" t="s">
        <v>355</v>
      </c>
      <c r="C109" s="194" t="s">
        <v>356</v>
      </c>
      <c r="D109" s="194" t="s">
        <v>357</v>
      </c>
      <c r="E109" s="194" t="s">
        <v>358</v>
      </c>
      <c r="F109" s="194" t="s">
        <v>359</v>
      </c>
      <c r="G109" s="194" t="s">
        <v>360</v>
      </c>
      <c r="H109" s="194" t="s">
        <v>361</v>
      </c>
      <c r="I109" s="194" t="s">
        <v>362</v>
      </c>
      <c r="J109" s="194" t="s">
        <v>363</v>
      </c>
      <c r="K109" s="194" t="s">
        <v>364</v>
      </c>
      <c r="L109" s="194" t="s">
        <v>365</v>
      </c>
      <c r="M109" s="194" t="s">
        <v>366</v>
      </c>
      <c r="N109" s="194" t="s">
        <v>367</v>
      </c>
      <c r="O109" s="194" t="s">
        <v>368</v>
      </c>
      <c r="P109" s="194" t="s">
        <v>369</v>
      </c>
      <c r="Q109" s="194" t="s">
        <v>370</v>
      </c>
      <c r="R109" s="194" t="s">
        <v>371</v>
      </c>
      <c r="S109" s="194" t="s">
        <v>372</v>
      </c>
      <c r="T109" s="194" t="s">
        <v>373</v>
      </c>
      <c r="U109" s="194" t="s">
        <v>374</v>
      </c>
      <c r="V109" s="194" t="s">
        <v>375</v>
      </c>
      <c r="W109" s="194" t="s">
        <v>376</v>
      </c>
      <c r="X109" s="194" t="s">
        <v>377</v>
      </c>
      <c r="Y109" s="194" t="s">
        <v>378</v>
      </c>
      <c r="Z109" s="194" t="s">
        <v>269</v>
      </c>
      <c r="AA109" s="194" t="s">
        <v>270</v>
      </c>
      <c r="AB109" s="194" t="s">
        <v>271</v>
      </c>
      <c r="AC109" s="194" t="s">
        <v>272</v>
      </c>
      <c r="AD109" s="194" t="s">
        <v>273</v>
      </c>
      <c r="AE109" s="194" t="s">
        <v>274</v>
      </c>
      <c r="AF109" s="194" t="s">
        <v>275</v>
      </c>
      <c r="AG109" s="194" t="s">
        <v>276</v>
      </c>
      <c r="AH109" s="194" t="s">
        <v>277</v>
      </c>
      <c r="AI109" s="194" t="s">
        <v>278</v>
      </c>
      <c r="AJ109" s="194" t="s">
        <v>279</v>
      </c>
      <c r="AK109" s="194" t="s">
        <v>280</v>
      </c>
      <c r="AL109" s="194" t="s">
        <v>281</v>
      </c>
      <c r="AM109" s="194" t="s">
        <v>282</v>
      </c>
      <c r="AN109" s="194" t="s">
        <v>283</v>
      </c>
      <c r="AO109" s="194" t="s">
        <v>284</v>
      </c>
      <c r="AP109" s="194" t="s">
        <v>285</v>
      </c>
      <c r="AQ109" s="194" t="s">
        <v>286</v>
      </c>
      <c r="AR109" s="194" t="s">
        <v>287</v>
      </c>
      <c r="AS109" s="194" t="s">
        <v>288</v>
      </c>
      <c r="AT109" s="194" t="s">
        <v>289</v>
      </c>
      <c r="AU109" s="194" t="s">
        <v>290</v>
      </c>
      <c r="AV109" s="194" t="s">
        <v>291</v>
      </c>
      <c r="AW109" s="194" t="s">
        <v>292</v>
      </c>
      <c r="AX109" s="194" t="s">
        <v>293</v>
      </c>
      <c r="AY109" s="194" t="s">
        <v>294</v>
      </c>
      <c r="AZ109" s="195" t="s">
        <v>295</v>
      </c>
      <c r="BA109" s="195" t="s">
        <v>296</v>
      </c>
      <c r="BB109" s="195" t="s">
        <v>297</v>
      </c>
      <c r="BC109" s="195" t="s">
        <v>298</v>
      </c>
      <c r="BD109" s="195" t="s">
        <v>299</v>
      </c>
      <c r="BE109" s="195" t="s">
        <v>300</v>
      </c>
      <c r="BF109" s="195" t="s">
        <v>301</v>
      </c>
      <c r="BG109" s="195" t="s">
        <v>302</v>
      </c>
      <c r="BH109" s="195" t="s">
        <v>303</v>
      </c>
      <c r="BI109" s="195" t="s">
        <v>304</v>
      </c>
      <c r="BJ109" s="195" t="s">
        <v>305</v>
      </c>
      <c r="BK109" s="195" t="s">
        <v>306</v>
      </c>
      <c r="BL109" s="195" t="s">
        <v>307</v>
      </c>
      <c r="BM109" s="195" t="s">
        <v>308</v>
      </c>
      <c r="BN109" s="195" t="s">
        <v>309</v>
      </c>
      <c r="BO109" s="195" t="s">
        <v>310</v>
      </c>
      <c r="BP109" s="195" t="s">
        <v>311</v>
      </c>
      <c r="BQ109" s="195" t="s">
        <v>312</v>
      </c>
      <c r="BR109" s="195" t="s">
        <v>313</v>
      </c>
      <c r="BS109" s="195" t="s">
        <v>379</v>
      </c>
      <c r="BT109" s="195" t="s">
        <v>380</v>
      </c>
      <c r="BU109" s="195" t="s">
        <v>381</v>
      </c>
      <c r="BV109" s="195" t="s">
        <v>579</v>
      </c>
      <c r="BW109" s="195" t="s">
        <v>318</v>
      </c>
      <c r="BX109" s="195" t="s">
        <v>319</v>
      </c>
      <c r="BY109" s="195" t="s">
        <v>320</v>
      </c>
      <c r="BZ109" s="195" t="s">
        <v>321</v>
      </c>
      <c r="CA109" s="195" t="s">
        <v>322</v>
      </c>
      <c r="CB109" s="195" t="s">
        <v>323</v>
      </c>
      <c r="CC109" s="195" t="s">
        <v>324</v>
      </c>
      <c r="CD109" s="195" t="s">
        <v>325</v>
      </c>
      <c r="CE109" s="195" t="s">
        <v>326</v>
      </c>
      <c r="CF109" s="195" t="s">
        <v>327</v>
      </c>
      <c r="CG109" s="195" t="s">
        <v>328</v>
      </c>
    </row>
    <row r="110" spans="1:85" ht="13.5" customHeight="1">
      <c r="A110" s="35" t="s">
        <v>663</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22"/>
      <c r="CB110" s="295"/>
      <c r="CC110" s="295"/>
      <c r="CD110" s="295"/>
      <c r="CE110" s="295"/>
      <c r="CF110" s="295"/>
      <c r="CG110" s="22"/>
    </row>
    <row r="111" spans="1:85" ht="13.5" customHeight="1">
      <c r="A111" s="155" t="s">
        <v>651</v>
      </c>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22">
        <v>2.0000000000000001E-4</v>
      </c>
      <c r="CB111" s="22">
        <v>1E-4</v>
      </c>
      <c r="CC111" s="22">
        <v>1E-4</v>
      </c>
      <c r="CD111" s="22">
        <v>1E-4</v>
      </c>
      <c r="CE111" s="22">
        <v>0</v>
      </c>
      <c r="CF111" s="22"/>
      <c r="CG111" s="22">
        <v>1E-4</v>
      </c>
    </row>
    <row r="112" spans="1:85" ht="13.5" customHeight="1">
      <c r="A112" s="155" t="s">
        <v>652</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22">
        <v>1.8711540876554062E-3</v>
      </c>
      <c r="BK112" s="22">
        <v>1.4702366114352865E-3</v>
      </c>
      <c r="BL112" s="22">
        <v>1.3861060027996596E-3</v>
      </c>
      <c r="BM112" s="22">
        <v>1.5166308909290184E-3</v>
      </c>
      <c r="BN112" s="22">
        <v>8.7722781570273892E-4</v>
      </c>
      <c r="BO112" s="22">
        <v>7.5910765586247075E-4</v>
      </c>
      <c r="BP112" s="22">
        <v>6.2941069938810587E-4</v>
      </c>
      <c r="BQ112" s="22">
        <v>5.1778735835790544E-4</v>
      </c>
      <c r="BR112" s="22">
        <v>5.4622938109945653E-4</v>
      </c>
      <c r="BS112" s="4"/>
      <c r="BT112" s="4"/>
      <c r="BU112" s="4"/>
      <c r="BV112" s="4"/>
      <c r="BW112" s="4"/>
      <c r="BX112" s="4"/>
      <c r="BY112" s="4"/>
      <c r="BZ112" s="4"/>
      <c r="CA112" s="22">
        <v>5.9999999999999995E-4</v>
      </c>
      <c r="CB112" s="22">
        <v>2.9999999999999997E-4</v>
      </c>
      <c r="CC112" s="22">
        <v>2.7E-4</v>
      </c>
      <c r="CD112" s="22">
        <v>2.7E-4</v>
      </c>
      <c r="CE112" s="22">
        <v>0</v>
      </c>
      <c r="CF112" s="22">
        <v>0</v>
      </c>
      <c r="CG112" s="22">
        <v>2.0000000000000001E-4</v>
      </c>
    </row>
    <row r="113" spans="1:85" ht="13.5" customHeight="1">
      <c r="A113" s="155" t="s">
        <v>653</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22">
        <v>7.7860102976265227E-3</v>
      </c>
      <c r="BK113" s="22">
        <v>6.3998534850712475E-3</v>
      </c>
      <c r="BL113" s="22">
        <v>5.8417734837464194E-3</v>
      </c>
      <c r="BM113" s="22">
        <v>4.9867147389104196E-3</v>
      </c>
      <c r="BN113" s="22">
        <v>3.7652206246006448E-3</v>
      </c>
      <c r="BO113" s="22">
        <v>2.9448141822251014E-3</v>
      </c>
      <c r="BP113" s="22">
        <v>2.4879536136190226E-3</v>
      </c>
      <c r="BQ113" s="22">
        <v>2.1120273827756673E-3</v>
      </c>
      <c r="BR113" s="22">
        <v>2.2226753157180649E-3</v>
      </c>
      <c r="BS113" s="22">
        <v>1.9804489330448698E-3</v>
      </c>
      <c r="BT113" s="22">
        <v>2E-3</v>
      </c>
      <c r="BU113" s="22">
        <v>1.6035959424163275E-3</v>
      </c>
      <c r="BV113" s="63">
        <v>1.4E-3</v>
      </c>
      <c r="BW113" s="63">
        <v>1.2999999999999999E-3</v>
      </c>
      <c r="BX113" s="63">
        <v>1.4E-3</v>
      </c>
      <c r="BY113" s="152">
        <v>1.2999999999999999E-3</v>
      </c>
      <c r="BZ113" s="152">
        <v>1.2999999999999999E-3</v>
      </c>
      <c r="CA113" s="86">
        <v>3.0000000000000001E-3</v>
      </c>
      <c r="CB113" s="86">
        <v>1.2999999999999999E-3</v>
      </c>
      <c r="CC113" s="86">
        <v>1.24E-3</v>
      </c>
      <c r="CD113" s="86">
        <v>1.09E-3</v>
      </c>
      <c r="CE113" s="86">
        <v>1.0399999999999999E-3</v>
      </c>
      <c r="CF113" s="22">
        <v>1E-3</v>
      </c>
      <c r="CG113" s="22">
        <v>6.9999999999999999E-4</v>
      </c>
    </row>
    <row r="114" spans="1:85" ht="13.5" customHeight="1">
      <c r="A114" s="155" t="s">
        <v>654</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22">
        <v>0.72477709406002766</v>
      </c>
      <c r="BK114" s="22">
        <v>0.6971719566356509</v>
      </c>
      <c r="BL114" s="22">
        <v>0.65747170605403538</v>
      </c>
      <c r="BM114" s="22">
        <v>0.59814439586031143</v>
      </c>
      <c r="BN114" s="22">
        <v>0.53889223815832699</v>
      </c>
      <c r="BO114" s="22">
        <v>0.48318511101949463</v>
      </c>
      <c r="BP114" s="22">
        <v>0.45065212292509704</v>
      </c>
      <c r="BQ114" s="22">
        <v>0.41099235309827603</v>
      </c>
      <c r="BR114" s="22">
        <v>0.36832725432893076</v>
      </c>
      <c r="BS114" s="22">
        <v>0.33655430043691897</v>
      </c>
      <c r="BT114" s="22">
        <v>0.30399999999999999</v>
      </c>
      <c r="BU114" s="22">
        <v>0.2746724979246391</v>
      </c>
      <c r="BV114" s="63">
        <v>0.2447</v>
      </c>
      <c r="BW114" s="63">
        <v>0.23169999999999999</v>
      </c>
      <c r="BX114" s="63">
        <v>0.20250000000000001</v>
      </c>
      <c r="BY114" s="152">
        <v>0.18959999999999999</v>
      </c>
      <c r="BZ114" s="152">
        <v>0.17449999999999999</v>
      </c>
      <c r="CA114" s="86">
        <v>0.1666</v>
      </c>
      <c r="CB114" s="86">
        <v>0.15770000000000001</v>
      </c>
      <c r="CC114" s="86">
        <v>6.8599999999999994E-2</v>
      </c>
      <c r="CD114" s="86">
        <v>6.7960000000000007E-2</v>
      </c>
      <c r="CE114" s="86">
        <v>6.8070000000000006E-2</v>
      </c>
      <c r="CF114" s="22">
        <v>7.0999999999999994E-2</v>
      </c>
      <c r="CG114" s="22">
        <v>7.1999999999999995E-2</v>
      </c>
    </row>
    <row r="115" spans="1:85" ht="13.5" customHeight="1">
      <c r="A115" s="155" t="s">
        <v>655</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22">
        <v>0.26522039432374733</v>
      </c>
      <c r="BK115" s="22">
        <v>0.29458657862204746</v>
      </c>
      <c r="BL115" s="22">
        <v>0.33492072205601148</v>
      </c>
      <c r="BM115" s="22">
        <v>0.39502659255343436</v>
      </c>
      <c r="BN115" s="22">
        <v>0.45622344400362441</v>
      </c>
      <c r="BO115" s="22">
        <v>0.51273141331448646</v>
      </c>
      <c r="BP115" s="22">
        <v>0.54588611822826827</v>
      </c>
      <c r="BQ115" s="22">
        <v>0.58606443454895274</v>
      </c>
      <c r="BR115" s="22">
        <v>0.39918292139583</v>
      </c>
      <c r="BS115" s="22">
        <v>0.4406334620781574</v>
      </c>
      <c r="BT115" s="22">
        <v>0.48299999999999998</v>
      </c>
      <c r="BU115" s="22">
        <v>0.51913583996436452</v>
      </c>
      <c r="BV115" s="63">
        <v>0.54949999999999999</v>
      </c>
      <c r="BW115" s="63">
        <v>0.56510000000000005</v>
      </c>
      <c r="BX115" s="63">
        <v>0.59140000000000004</v>
      </c>
      <c r="BY115" s="152">
        <v>0.60409999999999997</v>
      </c>
      <c r="BZ115" s="152">
        <v>0.6159</v>
      </c>
      <c r="CA115" s="86">
        <v>0.61860000000000004</v>
      </c>
      <c r="CB115" s="86">
        <v>0.61990000000000001</v>
      </c>
      <c r="CC115" s="86">
        <v>0.65300000000000002</v>
      </c>
      <c r="CD115" s="86">
        <v>0.63876999999999995</v>
      </c>
      <c r="CE115" s="86">
        <v>0.62761999999999996</v>
      </c>
      <c r="CF115" s="22">
        <v>0.61199999999999999</v>
      </c>
      <c r="CG115" s="22">
        <v>0.59770000000000001</v>
      </c>
    </row>
    <row r="116" spans="1:85" ht="13.5" customHeight="1">
      <c r="A116" s="155" t="s">
        <v>656</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22">
        <v>0.22941634006177172</v>
      </c>
      <c r="BS116" s="22">
        <v>0.22008090743982395</v>
      </c>
      <c r="BT116" s="22">
        <v>0.21099999999999999</v>
      </c>
      <c r="BU116" s="22">
        <v>0.20408997955010227</v>
      </c>
      <c r="BV116" s="63">
        <v>0.2039</v>
      </c>
      <c r="BW116" s="63">
        <v>0.2014</v>
      </c>
      <c r="BX116" s="63">
        <v>0.20430000000000001</v>
      </c>
      <c r="BY116" s="152">
        <v>0.20449999999999999</v>
      </c>
      <c r="BZ116" s="152">
        <v>0.2079</v>
      </c>
      <c r="CA116" s="86">
        <v>0.21099999999999999</v>
      </c>
      <c r="CB116" s="86">
        <v>0.22070000000000001</v>
      </c>
      <c r="CC116" s="86">
        <v>0.27700000000000002</v>
      </c>
      <c r="CD116" s="86">
        <v>0.29182999999999998</v>
      </c>
      <c r="CE116" s="86">
        <v>0.30292000000000002</v>
      </c>
      <c r="CF116" s="4"/>
      <c r="CG116" s="4"/>
    </row>
    <row r="117" spans="1:85" ht="13.5" customHeight="1">
      <c r="A117" s="155" t="s">
        <v>657</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22"/>
      <c r="BS117" s="22"/>
      <c r="BT117" s="22"/>
      <c r="BU117" s="22"/>
      <c r="BV117" s="4"/>
      <c r="BW117" s="4"/>
      <c r="BX117" s="4"/>
      <c r="BY117" s="4"/>
      <c r="BZ117" s="4"/>
      <c r="CA117" s="4"/>
      <c r="CB117" s="4"/>
      <c r="CC117" s="4"/>
      <c r="CD117" s="4"/>
      <c r="CE117" s="4"/>
      <c r="CF117" s="22">
        <v>0.29699999999999999</v>
      </c>
      <c r="CG117" s="22">
        <v>0.307</v>
      </c>
    </row>
    <row r="118" spans="1:85" ht="13.5" customHeight="1">
      <c r="A118" s="155" t="s">
        <v>658</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22"/>
      <c r="BS118" s="22"/>
      <c r="BT118" s="22"/>
      <c r="BU118" s="22"/>
      <c r="BV118" s="4"/>
      <c r="BW118" s="4"/>
      <c r="BX118" s="4"/>
      <c r="BY118" s="4"/>
      <c r="BZ118" s="4"/>
      <c r="CA118" s="4"/>
      <c r="CB118" s="4"/>
      <c r="CC118" s="4"/>
      <c r="CD118" s="4"/>
      <c r="CE118" s="4"/>
      <c r="CF118" s="22">
        <v>8.9999999999999993E-3</v>
      </c>
      <c r="CG118" s="22">
        <v>9.1999999999999998E-3</v>
      </c>
    </row>
    <row r="119" spans="1:85" ht="13.5" customHeight="1">
      <c r="A119" s="155" t="s">
        <v>659</v>
      </c>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33"/>
      <c r="AN119" s="33"/>
      <c r="AO119" s="33"/>
      <c r="AP119" s="33"/>
      <c r="AQ119" s="33"/>
      <c r="AR119" s="33"/>
      <c r="AS119" s="33"/>
      <c r="AT119" s="33"/>
      <c r="AU119" s="33"/>
      <c r="AV119" s="33"/>
      <c r="AW119" s="33"/>
      <c r="AX119" s="33"/>
      <c r="AY119" s="33"/>
      <c r="AZ119" s="33"/>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4"/>
      <c r="BW119" s="4"/>
      <c r="BX119" s="4"/>
      <c r="BY119" s="4"/>
      <c r="BZ119" s="4"/>
      <c r="CA119" s="4"/>
      <c r="CB119" s="4"/>
      <c r="CC119" s="4"/>
      <c r="CD119" s="4"/>
      <c r="CE119" s="4"/>
      <c r="CF119" s="22">
        <v>0.01</v>
      </c>
      <c r="CG119" s="22">
        <v>1.3100000000000001E-2</v>
      </c>
    </row>
    <row r="120" spans="1:85" ht="13.5" customHeight="1">
      <c r="A120" s="3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33"/>
      <c r="AN120" s="33"/>
      <c r="AO120" s="33"/>
      <c r="AP120" s="33"/>
      <c r="AQ120" s="33"/>
      <c r="AR120" s="33"/>
      <c r="AS120" s="33"/>
      <c r="AT120" s="33"/>
      <c r="AU120" s="33"/>
      <c r="AV120" s="33"/>
      <c r="AW120" s="33"/>
      <c r="AX120" s="33"/>
      <c r="AY120" s="33"/>
      <c r="AZ120" s="33"/>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72"/>
      <c r="BZ120" s="72"/>
      <c r="CA120" s="72"/>
      <c r="CB120" s="72"/>
      <c r="CC120" s="72"/>
      <c r="CD120" s="72"/>
      <c r="CE120" s="72"/>
      <c r="CF120" s="72"/>
      <c r="CG120" s="72"/>
    </row>
    <row r="121" spans="1:85" s="15" customFormat="1" ht="13.5" customHeight="1">
      <c r="A121" s="47" t="s">
        <v>666</v>
      </c>
      <c r="B121" s="194" t="s">
        <v>355</v>
      </c>
      <c r="C121" s="194" t="s">
        <v>356</v>
      </c>
      <c r="D121" s="194" t="s">
        <v>357</v>
      </c>
      <c r="E121" s="194" t="s">
        <v>358</v>
      </c>
      <c r="F121" s="194" t="s">
        <v>359</v>
      </c>
      <c r="G121" s="194" t="s">
        <v>360</v>
      </c>
      <c r="H121" s="194" t="s">
        <v>361</v>
      </c>
      <c r="I121" s="194" t="s">
        <v>362</v>
      </c>
      <c r="J121" s="194" t="s">
        <v>363</v>
      </c>
      <c r="K121" s="194" t="s">
        <v>364</v>
      </c>
      <c r="L121" s="194" t="s">
        <v>365</v>
      </c>
      <c r="M121" s="194" t="s">
        <v>366</v>
      </c>
      <c r="N121" s="194" t="s">
        <v>367</v>
      </c>
      <c r="O121" s="194" t="s">
        <v>368</v>
      </c>
      <c r="P121" s="194" t="s">
        <v>369</v>
      </c>
      <c r="Q121" s="194" t="s">
        <v>370</v>
      </c>
      <c r="R121" s="194" t="s">
        <v>371</v>
      </c>
      <c r="S121" s="194" t="s">
        <v>372</v>
      </c>
      <c r="T121" s="194" t="s">
        <v>373</v>
      </c>
      <c r="U121" s="194" t="s">
        <v>374</v>
      </c>
      <c r="V121" s="194" t="s">
        <v>375</v>
      </c>
      <c r="W121" s="194" t="s">
        <v>376</v>
      </c>
      <c r="X121" s="194" t="s">
        <v>377</v>
      </c>
      <c r="Y121" s="194" t="s">
        <v>378</v>
      </c>
      <c r="Z121" s="194" t="s">
        <v>269</v>
      </c>
      <c r="AA121" s="194" t="s">
        <v>270</v>
      </c>
      <c r="AB121" s="194" t="s">
        <v>271</v>
      </c>
      <c r="AC121" s="194" t="s">
        <v>272</v>
      </c>
      <c r="AD121" s="194" t="s">
        <v>273</v>
      </c>
      <c r="AE121" s="194" t="s">
        <v>274</v>
      </c>
      <c r="AF121" s="194" t="s">
        <v>275</v>
      </c>
      <c r="AG121" s="194" t="s">
        <v>276</v>
      </c>
      <c r="AH121" s="194" t="s">
        <v>277</v>
      </c>
      <c r="AI121" s="194" t="s">
        <v>278</v>
      </c>
      <c r="AJ121" s="194" t="s">
        <v>279</v>
      </c>
      <c r="AK121" s="194" t="s">
        <v>280</v>
      </c>
      <c r="AL121" s="194" t="s">
        <v>281</v>
      </c>
      <c r="AM121" s="194" t="s">
        <v>282</v>
      </c>
      <c r="AN121" s="194" t="s">
        <v>283</v>
      </c>
      <c r="AO121" s="194" t="s">
        <v>284</v>
      </c>
      <c r="AP121" s="194" t="s">
        <v>285</v>
      </c>
      <c r="AQ121" s="194" t="s">
        <v>286</v>
      </c>
      <c r="AR121" s="194" t="s">
        <v>287</v>
      </c>
      <c r="AS121" s="194" t="s">
        <v>288</v>
      </c>
      <c r="AT121" s="194" t="s">
        <v>289</v>
      </c>
      <c r="AU121" s="194" t="s">
        <v>290</v>
      </c>
      <c r="AV121" s="194" t="s">
        <v>291</v>
      </c>
      <c r="AW121" s="194" t="s">
        <v>292</v>
      </c>
      <c r="AX121" s="194" t="s">
        <v>293</v>
      </c>
      <c r="AY121" s="194" t="s">
        <v>294</v>
      </c>
      <c r="AZ121" s="195" t="s">
        <v>295</v>
      </c>
      <c r="BA121" s="195" t="s">
        <v>296</v>
      </c>
      <c r="BB121" s="195" t="s">
        <v>297</v>
      </c>
      <c r="BC121" s="195" t="s">
        <v>298</v>
      </c>
      <c r="BD121" s="195" t="s">
        <v>299</v>
      </c>
      <c r="BE121" s="195" t="s">
        <v>300</v>
      </c>
      <c r="BF121" s="195" t="s">
        <v>301</v>
      </c>
      <c r="BG121" s="195" t="s">
        <v>302</v>
      </c>
      <c r="BH121" s="195" t="s">
        <v>303</v>
      </c>
      <c r="BI121" s="195" t="s">
        <v>304</v>
      </c>
      <c r="BJ121" s="195" t="s">
        <v>305</v>
      </c>
      <c r="BK121" s="195" t="s">
        <v>306</v>
      </c>
      <c r="BL121" s="195" t="s">
        <v>307</v>
      </c>
      <c r="BM121" s="195" t="s">
        <v>308</v>
      </c>
      <c r="BN121" s="195" t="s">
        <v>309</v>
      </c>
      <c r="BO121" s="195" t="s">
        <v>310</v>
      </c>
      <c r="BP121" s="195" t="s">
        <v>311</v>
      </c>
      <c r="BQ121" s="195" t="s">
        <v>312</v>
      </c>
      <c r="BR121" s="195" t="s">
        <v>313</v>
      </c>
      <c r="BS121" s="195" t="s">
        <v>379</v>
      </c>
      <c r="BT121" s="195" t="s">
        <v>380</v>
      </c>
      <c r="BU121" s="195" t="s">
        <v>381</v>
      </c>
      <c r="BV121" s="195" t="s">
        <v>579</v>
      </c>
      <c r="BW121" s="195" t="s">
        <v>318</v>
      </c>
      <c r="BX121" s="195" t="s">
        <v>319</v>
      </c>
      <c r="BY121" s="195" t="s">
        <v>320</v>
      </c>
      <c r="BZ121" s="195" t="s">
        <v>321</v>
      </c>
      <c r="CA121" s="195" t="s">
        <v>322</v>
      </c>
      <c r="CB121" s="195" t="s">
        <v>323</v>
      </c>
      <c r="CC121" s="195" t="s">
        <v>324</v>
      </c>
      <c r="CD121" s="195" t="s">
        <v>325</v>
      </c>
      <c r="CE121" s="195" t="s">
        <v>326</v>
      </c>
      <c r="CF121" s="195" t="s">
        <v>327</v>
      </c>
      <c r="CG121" s="195" t="s">
        <v>328</v>
      </c>
    </row>
    <row r="122" spans="1:85" ht="13.5" customHeight="1">
      <c r="A122" s="35" t="s">
        <v>663</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22"/>
      <c r="CB122" s="295"/>
      <c r="CC122" s="295"/>
      <c r="CD122" s="295"/>
      <c r="CE122" s="295"/>
      <c r="CF122" s="295"/>
      <c r="CG122" s="295"/>
    </row>
    <row r="123" spans="1:85" ht="13.5" customHeight="1">
      <c r="A123" s="155" t="s">
        <v>651</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row>
    <row r="124" spans="1:85" ht="13.5" customHeight="1">
      <c r="A124" s="155" t="s">
        <v>652</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22">
        <v>0.88548683404776485</v>
      </c>
      <c r="BK124" s="22">
        <v>0.87625526401036602</v>
      </c>
      <c r="BL124" s="22">
        <v>0.86932599724896842</v>
      </c>
      <c r="BM124" s="22">
        <v>0.87316522393677076</v>
      </c>
      <c r="BN124" s="22">
        <v>0.87766410912190962</v>
      </c>
      <c r="BO124" s="22">
        <v>0.87926887926887931</v>
      </c>
      <c r="BP124" s="22">
        <v>0.8875523012552301</v>
      </c>
      <c r="BQ124" s="22">
        <v>0.89622109419063734</v>
      </c>
      <c r="BR124" s="22">
        <v>0.89249249249249252</v>
      </c>
      <c r="BS124" s="22">
        <v>0.43416262135922329</v>
      </c>
      <c r="BT124" s="22">
        <v>0.375</v>
      </c>
      <c r="BU124" s="22">
        <v>0.31261146496815284</v>
      </c>
      <c r="BV124" s="63">
        <v>0.2155</v>
      </c>
      <c r="BW124" s="63">
        <v>0.1754</v>
      </c>
      <c r="BX124" s="63">
        <v>0.12959999999999999</v>
      </c>
      <c r="BY124" s="152">
        <v>0.1048</v>
      </c>
      <c r="BZ124" s="152">
        <v>7.7200000000000005E-2</v>
      </c>
      <c r="CA124" s="86">
        <v>5.8900000000000001E-2</v>
      </c>
      <c r="CB124" s="86">
        <v>4.6300000000000001E-2</v>
      </c>
      <c r="CC124" s="86">
        <v>3.9E-2</v>
      </c>
      <c r="CD124" s="86">
        <v>1.453E-2</v>
      </c>
      <c r="CE124" s="86">
        <v>1.082E-2</v>
      </c>
      <c r="CF124" s="86">
        <v>6.3600000000000002E-3</v>
      </c>
      <c r="CG124" s="86">
        <v>6.1000000000000004E-3</v>
      </c>
    </row>
    <row r="125" spans="1:85" ht="13.5" customHeight="1">
      <c r="A125" s="155" t="s">
        <v>653</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22">
        <v>0.11420698101653398</v>
      </c>
      <c r="BK125" s="22">
        <v>0.12374473598963395</v>
      </c>
      <c r="BL125" s="22">
        <v>0.13067400275103164</v>
      </c>
      <c r="BM125" s="22">
        <v>0.12683477606322921</v>
      </c>
      <c r="BN125" s="22">
        <v>0.12233589087809037</v>
      </c>
      <c r="BO125" s="22">
        <v>0.12073112073112073</v>
      </c>
      <c r="BP125" s="22">
        <v>0.11244769874476987</v>
      </c>
      <c r="BQ125" s="22">
        <v>0.10377890580936266</v>
      </c>
      <c r="BR125" s="22">
        <v>0.10750750750750751</v>
      </c>
      <c r="BS125" s="22">
        <v>5.0364077669902911E-2</v>
      </c>
      <c r="BT125" s="22">
        <v>3.6999999999999998E-2</v>
      </c>
      <c r="BU125" s="22">
        <v>2.8789808917197453E-2</v>
      </c>
      <c r="BV125" s="63">
        <v>2.3E-2</v>
      </c>
      <c r="BW125" s="63">
        <v>1.4800000000000001E-2</v>
      </c>
      <c r="BX125" s="63">
        <v>7.22E-2</v>
      </c>
      <c r="BY125" s="152">
        <v>8.1500000000000003E-2</v>
      </c>
      <c r="BZ125" s="152">
        <v>3.9600000000000003E-2</v>
      </c>
      <c r="CA125" s="86">
        <v>3.2399999999999998E-2</v>
      </c>
      <c r="CB125" s="86">
        <v>2.4299999999999999E-2</v>
      </c>
      <c r="CC125" s="86">
        <v>1.908E-2</v>
      </c>
      <c r="CD125" s="86"/>
      <c r="CE125" s="86"/>
      <c r="CF125" s="86"/>
      <c r="CG125" s="86"/>
    </row>
    <row r="126" spans="1:85" ht="13.5" customHeight="1">
      <c r="A126" s="155" t="s">
        <v>654</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22"/>
      <c r="BS126" s="22">
        <v>0.51547330097087374</v>
      </c>
      <c r="BT126" s="22">
        <v>0.58699999999999997</v>
      </c>
      <c r="BU126" s="22">
        <v>0.65859872611464965</v>
      </c>
      <c r="BV126" s="63">
        <v>0.76160000000000005</v>
      </c>
      <c r="BW126" s="63">
        <v>0.80979999999999996</v>
      </c>
      <c r="BX126" s="63">
        <v>0.79820000000000002</v>
      </c>
      <c r="BY126" s="152">
        <v>0.81369999999999998</v>
      </c>
      <c r="BZ126" s="152">
        <v>0.88319999999999999</v>
      </c>
      <c r="CA126" s="86">
        <v>0.90869999999999995</v>
      </c>
      <c r="CB126" s="86">
        <v>0.9294</v>
      </c>
      <c r="CC126" s="86">
        <v>0.94191999999999998</v>
      </c>
      <c r="CD126" s="86">
        <v>0.98546999999999996</v>
      </c>
      <c r="CE126" s="86">
        <v>0.98917999999999995</v>
      </c>
      <c r="CF126" s="86">
        <v>0.99363999999999997</v>
      </c>
      <c r="CG126" s="86">
        <v>0.99390000000000001</v>
      </c>
    </row>
    <row r="127" spans="1:85" ht="13.5" customHeight="1">
      <c r="A127" s="155" t="s">
        <v>655</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row>
    <row r="128" spans="1:85" ht="13.5" customHeight="1">
      <c r="A128" s="155" t="s">
        <v>656</v>
      </c>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row>
    <row r="129" spans="1:85" ht="13.5" customHeight="1">
      <c r="A129" s="47"/>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33"/>
      <c r="AN129" s="33"/>
      <c r="AO129" s="33"/>
      <c r="AP129" s="33"/>
      <c r="AQ129" s="33"/>
      <c r="AR129" s="33"/>
      <c r="AS129" s="33"/>
      <c r="AT129" s="33"/>
      <c r="AU129" s="33"/>
      <c r="AV129" s="33"/>
      <c r="AW129" s="33"/>
      <c r="AX129" s="33"/>
      <c r="AY129" s="33"/>
      <c r="AZ129" s="33"/>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72"/>
      <c r="BZ129" s="72"/>
      <c r="CA129" s="72"/>
      <c r="CB129" s="72"/>
      <c r="CC129" s="72"/>
      <c r="CD129" s="72"/>
      <c r="CE129" s="72"/>
      <c r="CF129" s="72"/>
      <c r="CG129" s="72"/>
    </row>
    <row r="130" spans="1:85" s="15" customFormat="1" ht="13.5" customHeight="1">
      <c r="A130" s="47" t="s">
        <v>667</v>
      </c>
      <c r="B130" s="194" t="s">
        <v>355</v>
      </c>
      <c r="C130" s="194" t="s">
        <v>356</v>
      </c>
      <c r="D130" s="194" t="s">
        <v>357</v>
      </c>
      <c r="E130" s="194" t="s">
        <v>358</v>
      </c>
      <c r="F130" s="194" t="s">
        <v>359</v>
      </c>
      <c r="G130" s="194" t="s">
        <v>360</v>
      </c>
      <c r="H130" s="194" t="s">
        <v>361</v>
      </c>
      <c r="I130" s="194" t="s">
        <v>362</v>
      </c>
      <c r="J130" s="194" t="s">
        <v>363</v>
      </c>
      <c r="K130" s="194" t="s">
        <v>364</v>
      </c>
      <c r="L130" s="194" t="s">
        <v>365</v>
      </c>
      <c r="M130" s="194" t="s">
        <v>366</v>
      </c>
      <c r="N130" s="194" t="s">
        <v>367</v>
      </c>
      <c r="O130" s="194" t="s">
        <v>368</v>
      </c>
      <c r="P130" s="194" t="s">
        <v>369</v>
      </c>
      <c r="Q130" s="194" t="s">
        <v>370</v>
      </c>
      <c r="R130" s="194" t="s">
        <v>371</v>
      </c>
      <c r="S130" s="194" t="s">
        <v>372</v>
      </c>
      <c r="T130" s="194" t="s">
        <v>373</v>
      </c>
      <c r="U130" s="194" t="s">
        <v>374</v>
      </c>
      <c r="V130" s="194" t="s">
        <v>375</v>
      </c>
      <c r="W130" s="194" t="s">
        <v>376</v>
      </c>
      <c r="X130" s="194" t="s">
        <v>377</v>
      </c>
      <c r="Y130" s="194" t="s">
        <v>378</v>
      </c>
      <c r="Z130" s="194" t="s">
        <v>269</v>
      </c>
      <c r="AA130" s="194" t="s">
        <v>270</v>
      </c>
      <c r="AB130" s="194" t="s">
        <v>271</v>
      </c>
      <c r="AC130" s="194" t="s">
        <v>272</v>
      </c>
      <c r="AD130" s="194" t="s">
        <v>273</v>
      </c>
      <c r="AE130" s="194" t="s">
        <v>274</v>
      </c>
      <c r="AF130" s="194" t="s">
        <v>275</v>
      </c>
      <c r="AG130" s="194" t="s">
        <v>276</v>
      </c>
      <c r="AH130" s="194" t="s">
        <v>277</v>
      </c>
      <c r="AI130" s="194" t="s">
        <v>278</v>
      </c>
      <c r="AJ130" s="194" t="s">
        <v>279</v>
      </c>
      <c r="AK130" s="194" t="s">
        <v>280</v>
      </c>
      <c r="AL130" s="194" t="s">
        <v>281</v>
      </c>
      <c r="AM130" s="194" t="s">
        <v>282</v>
      </c>
      <c r="AN130" s="194" t="s">
        <v>283</v>
      </c>
      <c r="AO130" s="194" t="s">
        <v>284</v>
      </c>
      <c r="AP130" s="194" t="s">
        <v>285</v>
      </c>
      <c r="AQ130" s="194" t="s">
        <v>286</v>
      </c>
      <c r="AR130" s="194" t="s">
        <v>287</v>
      </c>
      <c r="AS130" s="194" t="s">
        <v>288</v>
      </c>
      <c r="AT130" s="194" t="s">
        <v>289</v>
      </c>
      <c r="AU130" s="194" t="s">
        <v>290</v>
      </c>
      <c r="AV130" s="194" t="s">
        <v>291</v>
      </c>
      <c r="AW130" s="194" t="s">
        <v>292</v>
      </c>
      <c r="AX130" s="194" t="s">
        <v>293</v>
      </c>
      <c r="AY130" s="194" t="s">
        <v>294</v>
      </c>
      <c r="AZ130" s="195" t="s">
        <v>295</v>
      </c>
      <c r="BA130" s="195" t="s">
        <v>296</v>
      </c>
      <c r="BB130" s="195" t="s">
        <v>297</v>
      </c>
      <c r="BC130" s="195" t="s">
        <v>298</v>
      </c>
      <c r="BD130" s="195" t="s">
        <v>299</v>
      </c>
      <c r="BE130" s="195" t="s">
        <v>300</v>
      </c>
      <c r="BF130" s="195" t="s">
        <v>301</v>
      </c>
      <c r="BG130" s="195" t="s">
        <v>302</v>
      </c>
      <c r="BH130" s="195" t="s">
        <v>303</v>
      </c>
      <c r="BI130" s="195" t="s">
        <v>304</v>
      </c>
      <c r="BJ130" s="195" t="s">
        <v>305</v>
      </c>
      <c r="BK130" s="195" t="s">
        <v>306</v>
      </c>
      <c r="BL130" s="195" t="s">
        <v>307</v>
      </c>
      <c r="BM130" s="195" t="s">
        <v>308</v>
      </c>
      <c r="BN130" s="195" t="s">
        <v>309</v>
      </c>
      <c r="BO130" s="195" t="s">
        <v>310</v>
      </c>
      <c r="BP130" s="195" t="s">
        <v>311</v>
      </c>
      <c r="BQ130" s="195" t="s">
        <v>312</v>
      </c>
      <c r="BR130" s="195" t="s">
        <v>313</v>
      </c>
      <c r="BS130" s="195" t="s">
        <v>379</v>
      </c>
      <c r="BT130" s="195" t="s">
        <v>380</v>
      </c>
      <c r="BU130" s="195" t="s">
        <v>381</v>
      </c>
      <c r="BV130" s="195" t="s">
        <v>579</v>
      </c>
      <c r="BW130" s="195" t="s">
        <v>318</v>
      </c>
      <c r="BX130" s="195" t="s">
        <v>319</v>
      </c>
      <c r="BY130" s="195" t="s">
        <v>320</v>
      </c>
      <c r="BZ130" s="195" t="s">
        <v>321</v>
      </c>
      <c r="CA130" s="195" t="s">
        <v>322</v>
      </c>
      <c r="CB130" s="195" t="s">
        <v>323</v>
      </c>
      <c r="CC130" s="195" t="s">
        <v>324</v>
      </c>
      <c r="CD130" s="195" t="s">
        <v>325</v>
      </c>
      <c r="CE130" s="195" t="s">
        <v>326</v>
      </c>
      <c r="CF130" s="195" t="s">
        <v>327</v>
      </c>
      <c r="CG130" s="195" t="s">
        <v>328</v>
      </c>
    </row>
    <row r="131" spans="1:85" ht="13.5" customHeight="1">
      <c r="A131" s="35" t="s">
        <v>663</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22">
        <v>4.2053554058117115E-2</v>
      </c>
      <c r="BK131" s="22">
        <v>5.3049541702464988E-2</v>
      </c>
      <c r="BL131" s="22">
        <v>5.2318164654494986E-2</v>
      </c>
      <c r="BM131" s="22">
        <v>5.0461836569182947E-2</v>
      </c>
      <c r="BN131" s="22">
        <v>6.1109449146825742E-2</v>
      </c>
      <c r="BO131" s="22">
        <v>6.0359215803502481E-2</v>
      </c>
      <c r="BP131" s="22">
        <v>6.340629906714694E-2</v>
      </c>
      <c r="BQ131" s="22">
        <v>6.0864425049549704E-2</v>
      </c>
      <c r="BR131" s="4"/>
      <c r="BS131" s="4"/>
      <c r="BT131" s="4"/>
      <c r="BU131" s="4"/>
      <c r="BV131" s="4"/>
      <c r="BW131" s="4"/>
      <c r="BX131" s="4"/>
      <c r="BY131" s="4"/>
      <c r="BZ131" s="4"/>
      <c r="CA131" s="72"/>
      <c r="CB131" s="72"/>
      <c r="CC131" s="72"/>
      <c r="CD131" s="72"/>
      <c r="CE131" s="72"/>
      <c r="CF131" s="72"/>
      <c r="CG131" s="72"/>
    </row>
    <row r="132" spans="1:85" ht="13.5" customHeight="1">
      <c r="A132" s="155" t="s">
        <v>651</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22">
        <v>0.48518773987018265</v>
      </c>
      <c r="BK132" s="22">
        <v>0.49496608455838725</v>
      </c>
      <c r="BL132" s="22">
        <v>0.49533611601538974</v>
      </c>
      <c r="BM132" s="22">
        <v>0.49423316623394997</v>
      </c>
      <c r="BN132" s="22">
        <v>0.48255230788181674</v>
      </c>
      <c r="BO132" s="22">
        <v>0.48267443888100048</v>
      </c>
      <c r="BP132" s="22">
        <v>0.47806409901172997</v>
      </c>
      <c r="BQ132" s="22">
        <v>0.47709586564205986</v>
      </c>
      <c r="BR132" s="22">
        <v>0.52720210080671559</v>
      </c>
      <c r="BS132" s="22">
        <v>0.53178050284353739</v>
      </c>
      <c r="BT132" s="22">
        <v>0.52900000000000003</v>
      </c>
      <c r="BU132" s="22">
        <v>0.52929866647851542</v>
      </c>
      <c r="BV132" s="63">
        <v>0.53301487597088748</v>
      </c>
      <c r="BW132" s="63">
        <v>0.53</v>
      </c>
      <c r="BX132" s="63">
        <v>0.53469999999999995</v>
      </c>
      <c r="BY132" s="152">
        <v>0.53639999999999999</v>
      </c>
      <c r="BZ132" s="152">
        <v>0.54179999999999995</v>
      </c>
      <c r="CA132" s="86">
        <v>0.52959999999999996</v>
      </c>
      <c r="CB132" s="86">
        <v>0.53920000000000001</v>
      </c>
      <c r="CC132" s="86">
        <v>0.53741000000000005</v>
      </c>
      <c r="CD132" s="86">
        <v>0.53771999999999998</v>
      </c>
      <c r="CE132" s="86">
        <v>0.53734671125975475</v>
      </c>
      <c r="CF132" s="86">
        <v>0.54049999999999998</v>
      </c>
      <c r="CG132" s="86">
        <v>0.53700000000000003</v>
      </c>
    </row>
    <row r="133" spans="1:85" ht="13.5" customHeight="1">
      <c r="A133" s="155" t="s">
        <v>652</v>
      </c>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22">
        <v>0.47275870607170017</v>
      </c>
      <c r="BK133" s="22">
        <v>0.45198437373914779</v>
      </c>
      <c r="BL133" s="22">
        <v>0.45234571933011525</v>
      </c>
      <c r="BM133" s="22">
        <v>0.45530499719686701</v>
      </c>
      <c r="BN133" s="22">
        <v>0.45633824297135744</v>
      </c>
      <c r="BO133" s="22">
        <v>0.45696634531549707</v>
      </c>
      <c r="BP133" s="22">
        <v>0.45852960192112308</v>
      </c>
      <c r="BQ133" s="22">
        <v>0.46203970930839039</v>
      </c>
      <c r="BR133" s="22">
        <v>0.47279789919328441</v>
      </c>
      <c r="BS133" s="22">
        <v>0.46779385666480205</v>
      </c>
      <c r="BT133" s="22">
        <v>0.47</v>
      </c>
      <c r="BU133" s="22">
        <v>0.47011042122345298</v>
      </c>
      <c r="BV133" s="63">
        <v>0.46632689522878151</v>
      </c>
      <c r="BW133" s="63">
        <v>0.46899999999999997</v>
      </c>
      <c r="BX133" s="63">
        <v>0.4642</v>
      </c>
      <c r="BY133" s="152">
        <v>0.45989999999999998</v>
      </c>
      <c r="BZ133" s="152">
        <v>0.45419999999999999</v>
      </c>
      <c r="CA133" s="86">
        <v>0.46629999999999999</v>
      </c>
      <c r="CB133" s="86">
        <v>0.45669999999999999</v>
      </c>
      <c r="CC133" s="86">
        <v>0.45378000000000002</v>
      </c>
      <c r="CD133" s="86">
        <v>0.45489000000000002</v>
      </c>
      <c r="CE133" s="86">
        <v>0.45661784492369201</v>
      </c>
      <c r="CF133" s="86">
        <v>0.45305000000000001</v>
      </c>
      <c r="CG133" s="86">
        <v>0.45540000000000003</v>
      </c>
    </row>
    <row r="134" spans="1:85" ht="13.5" customHeight="1">
      <c r="A134" s="155" t="s">
        <v>653</v>
      </c>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63">
        <v>6.9999999999999999E-4</v>
      </c>
      <c r="BW134" s="63">
        <v>6.9999999999999999E-4</v>
      </c>
      <c r="BX134" s="63">
        <v>1.1000000000000001E-3</v>
      </c>
      <c r="BY134" s="152">
        <v>3.7000000000000002E-3</v>
      </c>
      <c r="BZ134" s="152">
        <v>4.0000000000000001E-3</v>
      </c>
      <c r="CA134" s="86">
        <v>4.1000000000000003E-3</v>
      </c>
      <c r="CB134" s="86">
        <v>4.0000000000000001E-3</v>
      </c>
      <c r="CC134" s="86">
        <v>8.8299999999999993E-3</v>
      </c>
      <c r="CD134" s="86">
        <v>7.4000000000000003E-3</v>
      </c>
      <c r="CE134" s="86">
        <v>6.0354438165532622E-3</v>
      </c>
      <c r="CF134" s="86">
        <v>6.45E-3</v>
      </c>
      <c r="CG134" s="86">
        <v>7.4999999999999997E-3</v>
      </c>
    </row>
    <row r="135" spans="1:85" ht="13.5" customHeight="1">
      <c r="A135" s="155" t="s">
        <v>654</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row>
    <row r="136" spans="1:85" ht="13.5" customHeight="1">
      <c r="A136" s="155" t="s">
        <v>655</v>
      </c>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row>
    <row r="137" spans="1:85" ht="13.5" customHeight="1">
      <c r="A137" s="155" t="s">
        <v>656</v>
      </c>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row>
    <row r="138" spans="1:85" ht="13.5" customHeight="1">
      <c r="A138" s="3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33"/>
      <c r="AN138" s="33"/>
      <c r="AO138" s="33"/>
      <c r="AP138" s="33"/>
      <c r="AQ138" s="33"/>
      <c r="AR138" s="33"/>
      <c r="AS138" s="33"/>
      <c r="AT138" s="33"/>
      <c r="AU138" s="33"/>
      <c r="AV138" s="33"/>
      <c r="AW138" s="33"/>
      <c r="AX138" s="33"/>
      <c r="AY138" s="33"/>
      <c r="AZ138" s="33"/>
      <c r="BA138" s="22"/>
      <c r="BB138" s="22"/>
      <c r="BC138" s="22"/>
      <c r="BD138" s="22"/>
      <c r="BE138" s="22"/>
      <c r="BF138" s="48"/>
      <c r="BG138" s="48"/>
      <c r="BH138" s="48"/>
      <c r="BI138" s="48"/>
      <c r="BJ138" s="22"/>
      <c r="BK138" s="22"/>
      <c r="BL138" s="22"/>
      <c r="BM138" s="22"/>
      <c r="BN138" s="22"/>
      <c r="BO138" s="22"/>
      <c r="BP138" s="22"/>
      <c r="BQ138" s="22"/>
      <c r="BR138" s="22"/>
      <c r="BS138" s="22"/>
      <c r="BT138" s="22"/>
      <c r="BU138" s="22"/>
      <c r="BV138" s="22"/>
      <c r="BW138" s="22"/>
      <c r="BX138" s="22"/>
      <c r="BY138" s="72"/>
      <c r="BZ138" s="72"/>
      <c r="CA138" s="72"/>
      <c r="CB138" s="72"/>
      <c r="CC138" s="72"/>
      <c r="CD138" s="72"/>
      <c r="CE138" s="72"/>
      <c r="CF138" s="72"/>
      <c r="CG138" s="72"/>
    </row>
    <row r="139" spans="1:85" s="15" customFormat="1" ht="13.5" customHeight="1">
      <c r="A139" s="47" t="s">
        <v>668</v>
      </c>
      <c r="B139" s="194" t="s">
        <v>355</v>
      </c>
      <c r="C139" s="194" t="s">
        <v>356</v>
      </c>
      <c r="D139" s="194" t="s">
        <v>357</v>
      </c>
      <c r="E139" s="194" t="s">
        <v>358</v>
      </c>
      <c r="F139" s="194" t="s">
        <v>359</v>
      </c>
      <c r="G139" s="194" t="s">
        <v>360</v>
      </c>
      <c r="H139" s="194" t="s">
        <v>361</v>
      </c>
      <c r="I139" s="194" t="s">
        <v>362</v>
      </c>
      <c r="J139" s="194" t="s">
        <v>363</v>
      </c>
      <c r="K139" s="194" t="s">
        <v>364</v>
      </c>
      <c r="L139" s="194" t="s">
        <v>365</v>
      </c>
      <c r="M139" s="194" t="s">
        <v>366</v>
      </c>
      <c r="N139" s="194" t="s">
        <v>367</v>
      </c>
      <c r="O139" s="194" t="s">
        <v>368</v>
      </c>
      <c r="P139" s="194" t="s">
        <v>369</v>
      </c>
      <c r="Q139" s="194" t="s">
        <v>370</v>
      </c>
      <c r="R139" s="194" t="s">
        <v>371</v>
      </c>
      <c r="S139" s="194" t="s">
        <v>372</v>
      </c>
      <c r="T139" s="194" t="s">
        <v>373</v>
      </c>
      <c r="U139" s="194" t="s">
        <v>374</v>
      </c>
      <c r="V139" s="194" t="s">
        <v>375</v>
      </c>
      <c r="W139" s="194" t="s">
        <v>376</v>
      </c>
      <c r="X139" s="194" t="s">
        <v>377</v>
      </c>
      <c r="Y139" s="194" t="s">
        <v>378</v>
      </c>
      <c r="Z139" s="194" t="s">
        <v>269</v>
      </c>
      <c r="AA139" s="194" t="s">
        <v>270</v>
      </c>
      <c r="AB139" s="194" t="s">
        <v>271</v>
      </c>
      <c r="AC139" s="194" t="s">
        <v>272</v>
      </c>
      <c r="AD139" s="194" t="s">
        <v>273</v>
      </c>
      <c r="AE139" s="194" t="s">
        <v>274</v>
      </c>
      <c r="AF139" s="194" t="s">
        <v>275</v>
      </c>
      <c r="AG139" s="194" t="s">
        <v>276</v>
      </c>
      <c r="AH139" s="194" t="s">
        <v>277</v>
      </c>
      <c r="AI139" s="194" t="s">
        <v>278</v>
      </c>
      <c r="AJ139" s="194" t="s">
        <v>279</v>
      </c>
      <c r="AK139" s="194" t="s">
        <v>280</v>
      </c>
      <c r="AL139" s="194" t="s">
        <v>281</v>
      </c>
      <c r="AM139" s="194" t="s">
        <v>282</v>
      </c>
      <c r="AN139" s="194" t="s">
        <v>283</v>
      </c>
      <c r="AO139" s="194" t="s">
        <v>284</v>
      </c>
      <c r="AP139" s="194" t="s">
        <v>285</v>
      </c>
      <c r="AQ139" s="194" t="s">
        <v>286</v>
      </c>
      <c r="AR139" s="194" t="s">
        <v>287</v>
      </c>
      <c r="AS139" s="194" t="s">
        <v>288</v>
      </c>
      <c r="AT139" s="194" t="s">
        <v>289</v>
      </c>
      <c r="AU139" s="194" t="s">
        <v>290</v>
      </c>
      <c r="AV139" s="194" t="s">
        <v>291</v>
      </c>
      <c r="AW139" s="194" t="s">
        <v>292</v>
      </c>
      <c r="AX139" s="194" t="s">
        <v>293</v>
      </c>
      <c r="AY139" s="194" t="s">
        <v>294</v>
      </c>
      <c r="AZ139" s="195" t="s">
        <v>295</v>
      </c>
      <c r="BA139" s="195" t="s">
        <v>296</v>
      </c>
      <c r="BB139" s="195" t="s">
        <v>297</v>
      </c>
      <c r="BC139" s="195" t="s">
        <v>298</v>
      </c>
      <c r="BD139" s="195" t="s">
        <v>299</v>
      </c>
      <c r="BE139" s="195" t="s">
        <v>300</v>
      </c>
      <c r="BF139" s="195" t="s">
        <v>301</v>
      </c>
      <c r="BG139" s="195" t="s">
        <v>302</v>
      </c>
      <c r="BH139" s="195" t="s">
        <v>303</v>
      </c>
      <c r="BI139" s="195" t="s">
        <v>304</v>
      </c>
      <c r="BJ139" s="195" t="s">
        <v>305</v>
      </c>
      <c r="BK139" s="195" t="s">
        <v>306</v>
      </c>
      <c r="BL139" s="195" t="s">
        <v>307</v>
      </c>
      <c r="BM139" s="195" t="s">
        <v>308</v>
      </c>
      <c r="BN139" s="195" t="s">
        <v>309</v>
      </c>
      <c r="BO139" s="195" t="s">
        <v>310</v>
      </c>
      <c r="BP139" s="195" t="s">
        <v>311</v>
      </c>
      <c r="BQ139" s="195" t="s">
        <v>312</v>
      </c>
      <c r="BR139" s="195" t="s">
        <v>313</v>
      </c>
      <c r="BS139" s="195" t="s">
        <v>379</v>
      </c>
      <c r="BT139" s="195" t="s">
        <v>380</v>
      </c>
      <c r="BU139" s="195" t="s">
        <v>381</v>
      </c>
      <c r="BV139" s="195" t="s">
        <v>579</v>
      </c>
      <c r="BW139" s="195" t="s">
        <v>318</v>
      </c>
      <c r="BX139" s="195" t="s">
        <v>319</v>
      </c>
      <c r="BY139" s="195" t="s">
        <v>320</v>
      </c>
      <c r="BZ139" s="195" t="s">
        <v>321</v>
      </c>
      <c r="CA139" s="195" t="s">
        <v>322</v>
      </c>
      <c r="CB139" s="195" t="s">
        <v>323</v>
      </c>
      <c r="CC139" s="195" t="s">
        <v>324</v>
      </c>
      <c r="CD139" s="195" t="s">
        <v>325</v>
      </c>
      <c r="CE139" s="195" t="s">
        <v>326</v>
      </c>
      <c r="CF139" s="195" t="s">
        <v>327</v>
      </c>
      <c r="CG139" s="195" t="s">
        <v>328</v>
      </c>
    </row>
    <row r="140" spans="1:85" ht="13.5" customHeight="1">
      <c r="A140" s="35" t="s">
        <v>663</v>
      </c>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72"/>
      <c r="CB140" s="72"/>
      <c r="CC140" s="72"/>
      <c r="CD140" s="72"/>
      <c r="CE140" s="72"/>
      <c r="CF140" s="72"/>
      <c r="CG140" s="72"/>
    </row>
    <row r="141" spans="1:85" ht="13.5" customHeight="1">
      <c r="A141" s="155" t="s">
        <v>651</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22">
        <v>1.4382747711726977E-2</v>
      </c>
      <c r="BK141" s="22">
        <v>1.8477298977949575E-2</v>
      </c>
      <c r="BL141" s="22">
        <v>2.0176361549158826E-2</v>
      </c>
      <c r="BM141" s="22">
        <v>1.8697080885442748E-2</v>
      </c>
      <c r="BN141" s="22">
        <v>1.8385678221015542E-2</v>
      </c>
      <c r="BO141" s="22">
        <v>1.7158571291529433E-2</v>
      </c>
      <c r="BP141" s="22">
        <v>7.5640752951185788E-3</v>
      </c>
      <c r="BQ141" s="22">
        <v>7.2622584803279646E-3</v>
      </c>
      <c r="BR141" s="22">
        <v>6.9469605078684958E-3</v>
      </c>
      <c r="BS141" s="22">
        <v>6.7681347732243538E-3</v>
      </c>
      <c r="BT141" s="22">
        <v>7.0000000000000001E-3</v>
      </c>
      <c r="BU141" s="22">
        <v>6.6627149697464239E-3</v>
      </c>
      <c r="BV141" s="63">
        <v>6.4000000000000003E-3</v>
      </c>
      <c r="BW141" s="63">
        <v>6.0000000000000001E-3</v>
      </c>
      <c r="BX141" s="63">
        <v>6.1999999999999998E-3</v>
      </c>
      <c r="BY141" s="152">
        <v>6.1999999999999998E-3</v>
      </c>
      <c r="BZ141" s="152">
        <v>6.1999999999999998E-3</v>
      </c>
      <c r="CA141" s="86">
        <v>6.1999999999999998E-3</v>
      </c>
      <c r="CB141" s="86">
        <v>6.1000000000000004E-3</v>
      </c>
      <c r="CC141" s="86">
        <v>6.4000000000000003E-3</v>
      </c>
      <c r="CD141" s="86">
        <v>6.5500000000000003E-3</v>
      </c>
      <c r="CE141" s="86">
        <v>6.0000000000000001E-3</v>
      </c>
      <c r="CF141" s="86">
        <v>6.0000000000000001E-3</v>
      </c>
      <c r="CG141" s="86">
        <v>6.4000000000000003E-3</v>
      </c>
    </row>
    <row r="142" spans="1:85" ht="13.5" customHeight="1">
      <c r="A142" s="155" t="s">
        <v>652</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22">
        <v>6.465307136735661E-2</v>
      </c>
      <c r="BK142" s="22">
        <v>0.10027469690398001</v>
      </c>
      <c r="BL142" s="22">
        <v>9.8102109600895382E-2</v>
      </c>
      <c r="BM142" s="22">
        <v>9.6687720269902577E-2</v>
      </c>
      <c r="BN142" s="22">
        <v>9.6194636856841445E-2</v>
      </c>
      <c r="BO142" s="22">
        <v>9.5414574872893551E-2</v>
      </c>
      <c r="BP142" s="22">
        <v>6.0386312878868448E-2</v>
      </c>
      <c r="BQ142" s="22">
        <v>5.9426404669180879E-2</v>
      </c>
      <c r="BR142" s="22">
        <v>5.8516196447230925E-2</v>
      </c>
      <c r="BS142" s="22">
        <v>5.7705268038624732E-2</v>
      </c>
      <c r="BT142" s="22">
        <v>5.8000000000000003E-2</v>
      </c>
      <c r="BU142" s="22">
        <v>5.8853982232760074E-2</v>
      </c>
      <c r="BV142" s="63">
        <v>5.9400000000000001E-2</v>
      </c>
      <c r="BW142" s="63">
        <v>5.7500000000000002E-2</v>
      </c>
      <c r="BX142" s="63">
        <v>5.7799999999999997E-2</v>
      </c>
      <c r="BY142" s="152">
        <v>5.8700000000000002E-2</v>
      </c>
      <c r="BZ142" s="152">
        <v>5.8900000000000001E-2</v>
      </c>
      <c r="CA142" s="86">
        <v>5.8000000000000003E-2</v>
      </c>
      <c r="CB142" s="86">
        <v>5.6899999999999999E-2</v>
      </c>
      <c r="CC142" s="86">
        <v>5.6059999999999999E-2</v>
      </c>
      <c r="CD142" s="86">
        <v>5.5800000000000002E-2</v>
      </c>
      <c r="CE142" s="86">
        <v>5.3999999999999999E-2</v>
      </c>
      <c r="CF142" s="86">
        <v>5.6000000000000001E-2</v>
      </c>
      <c r="CG142" s="86">
        <v>5.5100000000000003E-2</v>
      </c>
    </row>
    <row r="143" spans="1:85" ht="13.5" customHeight="1">
      <c r="A143" s="155" t="s">
        <v>653</v>
      </c>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22">
        <v>0.92096418092091636</v>
      </c>
      <c r="BK143" s="22">
        <v>0.88124800411807036</v>
      </c>
      <c r="BL143" s="22">
        <v>0.88172152884994581</v>
      </c>
      <c r="BM143" s="22">
        <v>0.88461519884465467</v>
      </c>
      <c r="BN143" s="22">
        <v>0.88541968492214296</v>
      </c>
      <c r="BO143" s="22">
        <v>0.88742685383557707</v>
      </c>
      <c r="BP143" s="22">
        <v>0.93204961182601298</v>
      </c>
      <c r="BQ143" s="22">
        <v>0.93331133685049106</v>
      </c>
      <c r="BR143" s="22">
        <v>0.93453684304490059</v>
      </c>
      <c r="BS143" s="22">
        <v>0.93552659718815101</v>
      </c>
      <c r="BT143" s="22">
        <v>0.93500000000000005</v>
      </c>
      <c r="BU143" s="22">
        <v>0.93448330279749348</v>
      </c>
      <c r="BV143" s="63">
        <v>0.93420000000000003</v>
      </c>
      <c r="BW143" s="63">
        <v>0.93610000000000004</v>
      </c>
      <c r="BX143" s="63">
        <v>0.93600000000000005</v>
      </c>
      <c r="BY143" s="152">
        <v>0.93500000000000005</v>
      </c>
      <c r="BZ143" s="152">
        <v>0.93489999999999995</v>
      </c>
      <c r="CA143" s="86">
        <v>0.93589999999999995</v>
      </c>
      <c r="CB143" s="86">
        <v>0.93689999999999996</v>
      </c>
      <c r="CC143" s="86">
        <v>0.93754000000000004</v>
      </c>
      <c r="CD143" s="86">
        <v>0.93764999999999998</v>
      </c>
      <c r="CE143" s="86">
        <v>0.94</v>
      </c>
      <c r="CF143" s="86">
        <v>0.93799999999999994</v>
      </c>
      <c r="CG143" s="86">
        <v>0.9385</v>
      </c>
    </row>
    <row r="144" spans="1:85" ht="13.5" customHeight="1">
      <c r="A144" s="155" t="s">
        <v>654</v>
      </c>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row>
    <row r="145" spans="1:85" ht="13.5" customHeight="1">
      <c r="A145" s="155" t="s">
        <v>655</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row>
    <row r="146" spans="1:85" ht="13.5" customHeight="1">
      <c r="A146" s="155" t="s">
        <v>656</v>
      </c>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row>
    <row r="147" spans="1:85" ht="13.5" customHeight="1">
      <c r="CC147" s="241"/>
      <c r="CD147" s="241"/>
      <c r="CE147" s="241"/>
      <c r="CF147" s="241"/>
      <c r="CG147" s="241"/>
    </row>
    <row r="148" spans="1:85" s="15" customFormat="1" ht="13.5" customHeight="1">
      <c r="A148" s="193" t="s">
        <v>669</v>
      </c>
      <c r="B148" s="194" t="s">
        <v>355</v>
      </c>
      <c r="C148" s="194" t="s">
        <v>356</v>
      </c>
      <c r="D148" s="194" t="s">
        <v>357</v>
      </c>
      <c r="E148" s="194" t="s">
        <v>358</v>
      </c>
      <c r="F148" s="194" t="s">
        <v>359</v>
      </c>
      <c r="G148" s="194" t="s">
        <v>360</v>
      </c>
      <c r="H148" s="194" t="s">
        <v>361</v>
      </c>
      <c r="I148" s="194" t="s">
        <v>362</v>
      </c>
      <c r="J148" s="194" t="s">
        <v>363</v>
      </c>
      <c r="K148" s="194" t="s">
        <v>364</v>
      </c>
      <c r="L148" s="194" t="s">
        <v>365</v>
      </c>
      <c r="M148" s="194" t="s">
        <v>366</v>
      </c>
      <c r="N148" s="194" t="s">
        <v>367</v>
      </c>
      <c r="O148" s="194" t="s">
        <v>368</v>
      </c>
      <c r="P148" s="194" t="s">
        <v>369</v>
      </c>
      <c r="Q148" s="194" t="s">
        <v>370</v>
      </c>
      <c r="R148" s="194" t="s">
        <v>371</v>
      </c>
      <c r="S148" s="194" t="s">
        <v>372</v>
      </c>
      <c r="T148" s="194" t="s">
        <v>373</v>
      </c>
      <c r="U148" s="194" t="s">
        <v>374</v>
      </c>
      <c r="V148" s="194" t="s">
        <v>375</v>
      </c>
      <c r="W148" s="194" t="s">
        <v>376</v>
      </c>
      <c r="X148" s="194" t="s">
        <v>377</v>
      </c>
      <c r="Y148" s="194" t="s">
        <v>378</v>
      </c>
      <c r="Z148" s="194" t="s">
        <v>269</v>
      </c>
      <c r="AA148" s="194" t="s">
        <v>270</v>
      </c>
      <c r="AB148" s="194" t="s">
        <v>271</v>
      </c>
      <c r="AC148" s="194" t="s">
        <v>272</v>
      </c>
      <c r="AD148" s="194" t="s">
        <v>273</v>
      </c>
      <c r="AE148" s="194" t="s">
        <v>274</v>
      </c>
      <c r="AF148" s="194" t="s">
        <v>275</v>
      </c>
      <c r="AG148" s="194" t="s">
        <v>276</v>
      </c>
      <c r="AH148" s="194" t="s">
        <v>277</v>
      </c>
      <c r="AI148" s="194" t="s">
        <v>278</v>
      </c>
      <c r="AJ148" s="194" t="s">
        <v>279</v>
      </c>
      <c r="AK148" s="194" t="s">
        <v>280</v>
      </c>
      <c r="AL148" s="194" t="s">
        <v>281</v>
      </c>
      <c r="AM148" s="194" t="s">
        <v>282</v>
      </c>
      <c r="AN148" s="194" t="s">
        <v>283</v>
      </c>
      <c r="AO148" s="194" t="s">
        <v>284</v>
      </c>
      <c r="AP148" s="194" t="s">
        <v>285</v>
      </c>
      <c r="AQ148" s="194" t="s">
        <v>286</v>
      </c>
      <c r="AR148" s="194" t="s">
        <v>287</v>
      </c>
      <c r="AS148" s="194" t="s">
        <v>288</v>
      </c>
      <c r="AT148" s="194" t="s">
        <v>289</v>
      </c>
      <c r="AU148" s="194" t="s">
        <v>290</v>
      </c>
      <c r="AV148" s="194" t="s">
        <v>291</v>
      </c>
      <c r="AW148" s="194" t="s">
        <v>292</v>
      </c>
      <c r="AX148" s="194" t="s">
        <v>293</v>
      </c>
      <c r="AY148" s="194" t="s">
        <v>294</v>
      </c>
      <c r="AZ148" s="195" t="s">
        <v>295</v>
      </c>
      <c r="BA148" s="195" t="s">
        <v>296</v>
      </c>
      <c r="BB148" s="195" t="s">
        <v>297</v>
      </c>
      <c r="BC148" s="195" t="s">
        <v>298</v>
      </c>
      <c r="BD148" s="195" t="s">
        <v>299</v>
      </c>
      <c r="BE148" s="195" t="s">
        <v>300</v>
      </c>
      <c r="BF148" s="195" t="s">
        <v>301</v>
      </c>
      <c r="BG148" s="195" t="s">
        <v>302</v>
      </c>
      <c r="BH148" s="195" t="s">
        <v>303</v>
      </c>
      <c r="BI148" s="195" t="s">
        <v>304</v>
      </c>
      <c r="BJ148" s="195" t="s">
        <v>305</v>
      </c>
      <c r="BK148" s="195" t="s">
        <v>306</v>
      </c>
      <c r="BL148" s="195" t="s">
        <v>307</v>
      </c>
      <c r="BM148" s="195" t="s">
        <v>308</v>
      </c>
      <c r="BN148" s="195" t="s">
        <v>309</v>
      </c>
      <c r="BO148" s="195" t="s">
        <v>310</v>
      </c>
      <c r="BP148" s="195" t="s">
        <v>311</v>
      </c>
      <c r="BQ148" s="195" t="s">
        <v>312</v>
      </c>
      <c r="BR148" s="195" t="s">
        <v>313</v>
      </c>
      <c r="BS148" s="195" t="s">
        <v>379</v>
      </c>
      <c r="BT148" s="195" t="s">
        <v>380</v>
      </c>
      <c r="BU148" s="195" t="s">
        <v>381</v>
      </c>
      <c r="BV148" s="195" t="s">
        <v>317</v>
      </c>
      <c r="BW148" s="195" t="s">
        <v>318</v>
      </c>
      <c r="BX148" s="195" t="s">
        <v>319</v>
      </c>
      <c r="BY148" s="195" t="s">
        <v>320</v>
      </c>
      <c r="BZ148" s="195" t="s">
        <v>321</v>
      </c>
      <c r="CA148" s="195" t="s">
        <v>322</v>
      </c>
      <c r="CB148" s="195" t="s">
        <v>323</v>
      </c>
      <c r="CC148" s="195" t="s">
        <v>324</v>
      </c>
      <c r="CD148" s="195" t="s">
        <v>325</v>
      </c>
      <c r="CE148" s="195" t="s">
        <v>326</v>
      </c>
      <c r="CF148" s="195" t="s">
        <v>327</v>
      </c>
      <c r="CG148" s="195" t="s">
        <v>328</v>
      </c>
    </row>
    <row r="149" spans="1:85" s="1" customFormat="1" ht="13.5" customHeight="1">
      <c r="A149" s="155" t="s">
        <v>670</v>
      </c>
      <c r="B149" s="4"/>
      <c r="C149" s="4"/>
      <c r="D149" s="4"/>
      <c r="E149" s="4"/>
      <c r="F149" s="4"/>
      <c r="G149" s="4"/>
      <c r="H149" s="4"/>
      <c r="I149" s="4"/>
      <c r="J149" s="4"/>
      <c r="K149" s="4"/>
      <c r="L149" s="4"/>
      <c r="M149" s="4"/>
      <c r="N149" s="4"/>
      <c r="O149" s="4"/>
      <c r="P149" s="4"/>
      <c r="Q149" s="4"/>
      <c r="R149" s="4"/>
      <c r="S149" s="4"/>
      <c r="T149" s="4"/>
      <c r="U149" s="4"/>
      <c r="V149" s="4"/>
      <c r="W149" s="4"/>
      <c r="X149" s="4"/>
      <c r="Y149" s="4"/>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v>1074051</v>
      </c>
      <c r="BB149" s="46">
        <v>1064366</v>
      </c>
      <c r="BC149" s="46">
        <v>1051730</v>
      </c>
      <c r="BD149" s="46">
        <v>1041524</v>
      </c>
      <c r="BE149" s="46">
        <v>1032387</v>
      </c>
      <c r="BF149" s="46">
        <v>1020004</v>
      </c>
      <c r="BG149" s="46">
        <v>1010439</v>
      </c>
      <c r="BH149" s="46">
        <v>1006694</v>
      </c>
      <c r="BI149" s="46">
        <v>1009368</v>
      </c>
      <c r="BJ149" s="46">
        <v>984747.38427923108</v>
      </c>
      <c r="BK149" s="46">
        <v>978359.38427923108</v>
      </c>
      <c r="BL149" s="46">
        <v>979608.38427923096</v>
      </c>
      <c r="BM149" s="46">
        <v>970108</v>
      </c>
      <c r="BN149" s="46">
        <v>952032</v>
      </c>
      <c r="BO149" s="46">
        <v>944505.42</v>
      </c>
      <c r="BP149" s="46">
        <v>952202.27999999991</v>
      </c>
      <c r="BQ149" s="46">
        <v>948492.28</v>
      </c>
      <c r="BR149" s="46">
        <v>947064.28</v>
      </c>
      <c r="BS149" s="46">
        <v>949483.42</v>
      </c>
      <c r="BT149" s="46">
        <v>951767</v>
      </c>
      <c r="BU149" s="46">
        <v>948150.84499999997</v>
      </c>
      <c r="BV149" s="67">
        <v>1223230</v>
      </c>
      <c r="BW149" s="67">
        <v>1188355</v>
      </c>
      <c r="BX149" s="67">
        <v>1208435</v>
      </c>
      <c r="BY149" s="67">
        <v>1218067</v>
      </c>
      <c r="BZ149" s="67">
        <v>1223688</v>
      </c>
      <c r="CA149" s="67">
        <v>1224439</v>
      </c>
      <c r="CB149" s="67">
        <v>1247596</v>
      </c>
      <c r="CC149" s="67">
        <v>1270364</v>
      </c>
      <c r="CD149" s="67">
        <v>1274412</v>
      </c>
      <c r="CE149" s="67">
        <v>1274746</v>
      </c>
      <c r="CF149" s="67">
        <v>1319255</v>
      </c>
      <c r="CG149" s="67">
        <v>1321692</v>
      </c>
    </row>
    <row r="150" spans="1:85" s="1" customFormat="1" ht="13.5" customHeight="1">
      <c r="A150" s="155" t="s">
        <v>671</v>
      </c>
      <c r="B150" s="4"/>
      <c r="C150" s="4"/>
      <c r="D150" s="4"/>
      <c r="E150" s="4"/>
      <c r="F150" s="4"/>
      <c r="G150" s="4"/>
      <c r="H150" s="4"/>
      <c r="I150" s="4"/>
      <c r="J150" s="4"/>
      <c r="K150" s="4"/>
      <c r="L150" s="4"/>
      <c r="M150" s="4"/>
      <c r="N150" s="4"/>
      <c r="O150" s="4"/>
      <c r="P150" s="4"/>
      <c r="Q150" s="4"/>
      <c r="R150" s="4"/>
      <c r="S150" s="4"/>
      <c r="T150" s="4"/>
      <c r="U150" s="4"/>
      <c r="V150" s="4"/>
      <c r="W150" s="4"/>
      <c r="X150" s="4"/>
      <c r="Y150" s="4"/>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v>686362</v>
      </c>
      <c r="BB150" s="46">
        <v>681881</v>
      </c>
      <c r="BC150" s="46">
        <v>679270</v>
      </c>
      <c r="BD150" s="46">
        <v>673625</v>
      </c>
      <c r="BE150" s="46">
        <v>672842</v>
      </c>
      <c r="BF150" s="46">
        <v>663520</v>
      </c>
      <c r="BG150" s="46">
        <v>638418</v>
      </c>
      <c r="BH150" s="46">
        <v>648828</v>
      </c>
      <c r="BI150" s="46">
        <v>642422</v>
      </c>
      <c r="BJ150" s="46">
        <v>661848.50072979939</v>
      </c>
      <c r="BK150" s="46">
        <v>668702.50072979939</v>
      </c>
      <c r="BL150" s="46">
        <v>670595.50072979939</v>
      </c>
      <c r="BM150" s="46">
        <v>680571</v>
      </c>
      <c r="BN150" s="46">
        <v>692569</v>
      </c>
      <c r="BO150" s="46">
        <v>692964</v>
      </c>
      <c r="BP150" s="46">
        <v>686914.29</v>
      </c>
      <c r="BQ150" s="46">
        <v>684890.29</v>
      </c>
      <c r="BR150" s="46">
        <v>677079.29</v>
      </c>
      <c r="BS150" s="46">
        <v>670166</v>
      </c>
      <c r="BT150" s="46">
        <v>664040</v>
      </c>
      <c r="BU150" s="46">
        <v>659848.72100000002</v>
      </c>
      <c r="BV150" s="67">
        <v>651188</v>
      </c>
      <c r="BW150" s="67">
        <v>680685</v>
      </c>
      <c r="BX150" s="67">
        <v>685854</v>
      </c>
      <c r="BY150" s="67">
        <v>692872</v>
      </c>
      <c r="BZ150" s="67">
        <v>689417</v>
      </c>
      <c r="CA150" s="67">
        <v>692768</v>
      </c>
      <c r="CB150" s="67">
        <v>690650</v>
      </c>
      <c r="CC150" s="67">
        <v>681947</v>
      </c>
      <c r="CD150" s="67">
        <v>673137</v>
      </c>
      <c r="CE150" s="67">
        <v>665578</v>
      </c>
      <c r="CF150" s="67">
        <v>651701</v>
      </c>
      <c r="CG150" s="67">
        <v>645988</v>
      </c>
    </row>
    <row r="151" spans="1:85" s="1" customFormat="1" ht="13.5" customHeight="1">
      <c r="A151" s="155" t="s">
        <v>672</v>
      </c>
      <c r="B151" s="4"/>
      <c r="C151" s="4"/>
      <c r="D151" s="4"/>
      <c r="E151" s="4"/>
      <c r="F151" s="4"/>
      <c r="G151" s="4"/>
      <c r="H151" s="4"/>
      <c r="I151" s="4"/>
      <c r="J151" s="4"/>
      <c r="K151" s="4"/>
      <c r="L151" s="4"/>
      <c r="M151" s="4"/>
      <c r="N151" s="4"/>
      <c r="O151" s="4"/>
      <c r="P151" s="4"/>
      <c r="Q151" s="4"/>
      <c r="R151" s="4"/>
      <c r="S151" s="4"/>
      <c r="T151" s="4"/>
      <c r="U151" s="4"/>
      <c r="V151" s="4"/>
      <c r="W151" s="4"/>
      <c r="X151" s="4"/>
      <c r="Y151" s="4"/>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v>500723</v>
      </c>
      <c r="BB151" s="46">
        <v>514154</v>
      </c>
      <c r="BC151" s="46">
        <v>519735</v>
      </c>
      <c r="BD151" s="46">
        <v>530539</v>
      </c>
      <c r="BE151" s="46">
        <v>542146</v>
      </c>
      <c r="BF151" s="46">
        <v>553679</v>
      </c>
      <c r="BG151" s="46">
        <v>557064</v>
      </c>
      <c r="BH151" s="46">
        <v>565513</v>
      </c>
      <c r="BI151" s="46">
        <v>566632</v>
      </c>
      <c r="BJ151" s="46">
        <v>568956.1149909693</v>
      </c>
      <c r="BK151" s="46">
        <v>568031</v>
      </c>
      <c r="BL151" s="46">
        <v>563115</v>
      </c>
      <c r="BM151" s="46">
        <v>561261</v>
      </c>
      <c r="BN151" s="46">
        <v>566229</v>
      </c>
      <c r="BO151" s="46">
        <v>565382</v>
      </c>
      <c r="BP151" s="46">
        <v>561632</v>
      </c>
      <c r="BQ151" s="46">
        <v>556645</v>
      </c>
      <c r="BR151" s="46">
        <v>548588</v>
      </c>
      <c r="BS151" s="46">
        <v>544626</v>
      </c>
      <c r="BT151" s="46">
        <v>538679</v>
      </c>
      <c r="BU151" s="46">
        <v>535447.86400000006</v>
      </c>
      <c r="BV151" s="46">
        <v>530231</v>
      </c>
      <c r="BW151" s="46">
        <v>519740</v>
      </c>
      <c r="BX151" s="46">
        <v>505923</v>
      </c>
      <c r="BY151" s="46">
        <v>496543</v>
      </c>
      <c r="BZ151" s="67">
        <v>484090</v>
      </c>
      <c r="CA151" s="67">
        <v>474490</v>
      </c>
      <c r="CB151" s="67">
        <v>468983</v>
      </c>
      <c r="CC151" s="67">
        <v>467609</v>
      </c>
      <c r="CD151" s="67">
        <v>464831</v>
      </c>
      <c r="CE151" s="67">
        <v>465500</v>
      </c>
      <c r="CF151" s="67">
        <v>469173</v>
      </c>
      <c r="CG151" s="67">
        <v>474904</v>
      </c>
    </row>
    <row r="152" spans="1:85" s="66" customFormat="1" ht="13.5" customHeight="1">
      <c r="A152" s="189" t="s">
        <v>673</v>
      </c>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1"/>
      <c r="AV152" s="191"/>
      <c r="AW152" s="191"/>
      <c r="AX152" s="191"/>
      <c r="AY152" s="191"/>
      <c r="AZ152" s="191"/>
      <c r="BA152" s="191">
        <v>2261136</v>
      </c>
      <c r="BB152" s="191">
        <v>2260601</v>
      </c>
      <c r="BC152" s="191">
        <v>2250735</v>
      </c>
      <c r="BD152" s="191">
        <v>2247688</v>
      </c>
      <c r="BE152" s="191">
        <v>2247375</v>
      </c>
      <c r="BF152" s="191">
        <v>2237202.7547490746</v>
      </c>
      <c r="BG152" s="191">
        <v>2224921</v>
      </c>
      <c r="BH152" s="191">
        <v>2221035</v>
      </c>
      <c r="BI152" s="191">
        <v>2218622</v>
      </c>
      <c r="BJ152" s="191">
        <v>2215551.9999999995</v>
      </c>
      <c r="BK152" s="191">
        <v>2215092.8850090303</v>
      </c>
      <c r="BL152" s="191">
        <v>2213318.8850090303</v>
      </c>
      <c r="BM152" s="191">
        <v>2211940</v>
      </c>
      <c r="BN152" s="191">
        <v>2210830</v>
      </c>
      <c r="BO152" s="191">
        <v>2202851.42</v>
      </c>
      <c r="BP152" s="191">
        <v>2200748.5699999998</v>
      </c>
      <c r="BQ152" s="191">
        <v>2190027.5700000003</v>
      </c>
      <c r="BR152" s="191">
        <v>2172731.5700000003</v>
      </c>
      <c r="BS152" s="191">
        <v>2164275.42</v>
      </c>
      <c r="BT152" s="191">
        <v>2154486</v>
      </c>
      <c r="BU152" s="191">
        <v>2143447.4300000002</v>
      </c>
      <c r="BV152" s="191">
        <v>2404649</v>
      </c>
      <c r="BW152" s="191">
        <v>2388780</v>
      </c>
      <c r="BX152" s="191">
        <v>2400212</v>
      </c>
      <c r="BY152" s="191">
        <v>2407482</v>
      </c>
      <c r="BZ152" s="188">
        <v>2397195</v>
      </c>
      <c r="CA152" s="188">
        <v>2391697</v>
      </c>
      <c r="CB152" s="188">
        <v>2407229</v>
      </c>
      <c r="CC152" s="188">
        <v>2419920</v>
      </c>
      <c r="CD152" s="188">
        <v>2412380</v>
      </c>
      <c r="CE152" s="188">
        <v>2405824</v>
      </c>
      <c r="CF152" s="188">
        <v>2440129</v>
      </c>
      <c r="CG152" s="188">
        <v>2442584</v>
      </c>
    </row>
    <row r="153" spans="1:85" s="1" customFormat="1" ht="13.5" customHeight="1">
      <c r="A153" s="404" t="s">
        <v>647</v>
      </c>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row>
    <row r="154" spans="1:85" s="1" customFormat="1" ht="13.5" customHeight="1">
      <c r="A154"/>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row>
    <row r="155" spans="1:85" s="15" customFormat="1" ht="13.5" customHeight="1">
      <c r="A155" s="193" t="s">
        <v>674</v>
      </c>
      <c r="B155" s="194" t="s">
        <v>355</v>
      </c>
      <c r="C155" s="194" t="s">
        <v>356</v>
      </c>
      <c r="D155" s="194" t="s">
        <v>357</v>
      </c>
      <c r="E155" s="194" t="s">
        <v>358</v>
      </c>
      <c r="F155" s="194" t="s">
        <v>359</v>
      </c>
      <c r="G155" s="194" t="s">
        <v>360</v>
      </c>
      <c r="H155" s="194" t="s">
        <v>361</v>
      </c>
      <c r="I155" s="194" t="s">
        <v>362</v>
      </c>
      <c r="J155" s="194" t="s">
        <v>363</v>
      </c>
      <c r="K155" s="194" t="s">
        <v>364</v>
      </c>
      <c r="L155" s="194" t="s">
        <v>365</v>
      </c>
      <c r="M155" s="194" t="s">
        <v>366</v>
      </c>
      <c r="N155" s="194" t="s">
        <v>367</v>
      </c>
      <c r="O155" s="194" t="s">
        <v>368</v>
      </c>
      <c r="P155" s="194" t="s">
        <v>369</v>
      </c>
      <c r="Q155" s="194" t="s">
        <v>370</v>
      </c>
      <c r="R155" s="194" t="s">
        <v>371</v>
      </c>
      <c r="S155" s="194" t="s">
        <v>372</v>
      </c>
      <c r="T155" s="194" t="s">
        <v>373</v>
      </c>
      <c r="U155" s="194" t="s">
        <v>374</v>
      </c>
      <c r="V155" s="194" t="s">
        <v>375</v>
      </c>
      <c r="W155" s="194" t="s">
        <v>376</v>
      </c>
      <c r="X155" s="194" t="s">
        <v>377</v>
      </c>
      <c r="Y155" s="194" t="s">
        <v>378</v>
      </c>
      <c r="Z155" s="194" t="s">
        <v>269</v>
      </c>
      <c r="AA155" s="194" t="s">
        <v>270</v>
      </c>
      <c r="AB155" s="194" t="s">
        <v>271</v>
      </c>
      <c r="AC155" s="194" t="s">
        <v>272</v>
      </c>
      <c r="AD155" s="194" t="s">
        <v>273</v>
      </c>
      <c r="AE155" s="194" t="s">
        <v>274</v>
      </c>
      <c r="AF155" s="194" t="s">
        <v>275</v>
      </c>
      <c r="AG155" s="194" t="s">
        <v>276</v>
      </c>
      <c r="AH155" s="194" t="s">
        <v>277</v>
      </c>
      <c r="AI155" s="194" t="s">
        <v>278</v>
      </c>
      <c r="AJ155" s="194" t="s">
        <v>279</v>
      </c>
      <c r="AK155" s="194" t="s">
        <v>280</v>
      </c>
      <c r="AL155" s="194" t="s">
        <v>281</v>
      </c>
      <c r="AM155" s="194" t="s">
        <v>282</v>
      </c>
      <c r="AN155" s="194" t="s">
        <v>283</v>
      </c>
      <c r="AO155" s="194" t="s">
        <v>284</v>
      </c>
      <c r="AP155" s="194" t="s">
        <v>285</v>
      </c>
      <c r="AQ155" s="194" t="s">
        <v>286</v>
      </c>
      <c r="AR155" s="194" t="s">
        <v>287</v>
      </c>
      <c r="AS155" s="194" t="s">
        <v>288</v>
      </c>
      <c r="AT155" s="194" t="s">
        <v>289</v>
      </c>
      <c r="AU155" s="194" t="s">
        <v>290</v>
      </c>
      <c r="AV155" s="194" t="s">
        <v>291</v>
      </c>
      <c r="AW155" s="194" t="s">
        <v>292</v>
      </c>
      <c r="AX155" s="194" t="s">
        <v>293</v>
      </c>
      <c r="AY155" s="194" t="s">
        <v>294</v>
      </c>
      <c r="AZ155" s="195" t="s">
        <v>295</v>
      </c>
      <c r="BA155" s="195" t="s">
        <v>296</v>
      </c>
      <c r="BB155" s="195" t="s">
        <v>297</v>
      </c>
      <c r="BC155" s="195" t="s">
        <v>298</v>
      </c>
      <c r="BD155" s="195" t="s">
        <v>299</v>
      </c>
      <c r="BE155" s="195" t="s">
        <v>300</v>
      </c>
      <c r="BF155" s="195" t="s">
        <v>301</v>
      </c>
      <c r="BG155" s="195" t="s">
        <v>302</v>
      </c>
      <c r="BH155" s="195" t="s">
        <v>303</v>
      </c>
      <c r="BI155" s="195" t="s">
        <v>304</v>
      </c>
      <c r="BJ155" s="195" t="s">
        <v>305</v>
      </c>
      <c r="BK155" s="195" t="s">
        <v>306</v>
      </c>
      <c r="BL155" s="195" t="s">
        <v>307</v>
      </c>
      <c r="BM155" s="195" t="s">
        <v>308</v>
      </c>
      <c r="BN155" s="195" t="s">
        <v>309</v>
      </c>
      <c r="BO155" s="195" t="s">
        <v>310</v>
      </c>
      <c r="BP155" s="195" t="s">
        <v>311</v>
      </c>
      <c r="BQ155" s="195" t="s">
        <v>312</v>
      </c>
      <c r="BR155" s="195" t="s">
        <v>313</v>
      </c>
      <c r="BS155" s="195" t="s">
        <v>379</v>
      </c>
      <c r="BT155" s="195" t="s">
        <v>380</v>
      </c>
      <c r="BU155" s="195" t="s">
        <v>381</v>
      </c>
      <c r="BV155" s="195" t="s">
        <v>579</v>
      </c>
      <c r="BW155" s="195" t="s">
        <v>318</v>
      </c>
      <c r="BX155" s="195" t="s">
        <v>319</v>
      </c>
      <c r="BY155" s="195" t="s">
        <v>320</v>
      </c>
      <c r="BZ155" s="195" t="s">
        <v>321</v>
      </c>
      <c r="CA155" s="195" t="s">
        <v>322</v>
      </c>
      <c r="CB155" s="195" t="s">
        <v>323</v>
      </c>
      <c r="CC155" s="195" t="s">
        <v>324</v>
      </c>
      <c r="CD155" s="195" t="s">
        <v>325</v>
      </c>
      <c r="CE155" s="195" t="s">
        <v>326</v>
      </c>
      <c r="CF155" s="195" t="s">
        <v>327</v>
      </c>
      <c r="CG155" s="195" t="s">
        <v>328</v>
      </c>
    </row>
    <row r="156" spans="1:85" s="1" customFormat="1" ht="13.5" customHeight="1">
      <c r="A156" s="155" t="s">
        <v>675</v>
      </c>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22">
        <v>0.35770736214354715</v>
      </c>
      <c r="AW156" s="22">
        <v>0.35701675136457744</v>
      </c>
      <c r="AX156" s="22">
        <v>0.35674341556926159</v>
      </c>
      <c r="AY156" s="22">
        <v>0.35060924151406181</v>
      </c>
      <c r="AZ156" s="22">
        <v>0.35068260941644558</v>
      </c>
      <c r="BA156" s="22">
        <v>0.34892651638583538</v>
      </c>
      <c r="BB156" s="22">
        <v>0.35180097617233358</v>
      </c>
      <c r="BC156" s="22">
        <v>0.35010849761509955</v>
      </c>
      <c r="BD156" s="22">
        <v>0.35060711807681322</v>
      </c>
      <c r="BE156" s="22">
        <v>0.35128007641033976</v>
      </c>
      <c r="BF156" s="22">
        <v>0.35280165172155536</v>
      </c>
      <c r="BG156" s="22">
        <v>0.35278229303216696</v>
      </c>
      <c r="BH156" s="22">
        <v>0.35406065965871403</v>
      </c>
      <c r="BI156" s="22">
        <v>0.35330557668441492</v>
      </c>
      <c r="BJ156" s="22">
        <v>0.35860212265091967</v>
      </c>
      <c r="BK156" s="22">
        <v>0.36032644784190537</v>
      </c>
      <c r="BL156" s="22">
        <v>0.36308619937323972</v>
      </c>
      <c r="BM156" s="22">
        <v>0.36552855503225551</v>
      </c>
      <c r="BN156" s="22">
        <v>0.37004578736505556</v>
      </c>
      <c r="BO156" s="22">
        <v>0.37360927739570815</v>
      </c>
      <c r="BP156" s="22">
        <v>0.37517370432056435</v>
      </c>
      <c r="BQ156" s="22">
        <v>0.37617074027799469</v>
      </c>
      <c r="BR156" s="22">
        <v>0.38125099431542597</v>
      </c>
      <c r="BS156" s="22">
        <v>0.3810372299382716</v>
      </c>
      <c r="BT156" s="22">
        <v>0.37944171967200546</v>
      </c>
      <c r="BU156" s="22">
        <v>0.38006162710829583</v>
      </c>
      <c r="BV156" s="22">
        <v>0.37908126873316389</v>
      </c>
      <c r="BW156" s="22">
        <v>0.37933959406240536</v>
      </c>
      <c r="BX156" s="22">
        <v>0.3816979209900766</v>
      </c>
      <c r="BY156" s="22">
        <v>0.38269873731214471</v>
      </c>
      <c r="BZ156" s="63">
        <v>0.38299206557131626</v>
      </c>
      <c r="CA156" s="63">
        <v>0.3820508150103154</v>
      </c>
      <c r="CB156" s="63">
        <v>0.38511307184696375</v>
      </c>
      <c r="CC156" s="63">
        <v>0.38530843017893379</v>
      </c>
      <c r="CD156" s="63">
        <v>0.38565708928472947</v>
      </c>
      <c r="CE156" s="63">
        <v>0.38652071959843182</v>
      </c>
      <c r="CF156" s="63">
        <v>0.39249612346534835</v>
      </c>
      <c r="CG156" s="63">
        <v>0.39379393364583143</v>
      </c>
    </row>
    <row r="157" spans="1:85" s="1" customFormat="1" ht="13.5" customHeight="1">
      <c r="A157" s="155" t="s">
        <v>676</v>
      </c>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63">
        <v>0.28193335013229182</v>
      </c>
      <c r="AW157" s="63">
        <v>0.28446033837338186</v>
      </c>
      <c r="AX157" s="63">
        <v>0.28604725787631274</v>
      </c>
      <c r="AY157" s="63">
        <v>0.28664366334781433</v>
      </c>
      <c r="AZ157" s="63">
        <v>0.28820478282493367</v>
      </c>
      <c r="BA157" s="63">
        <v>0.28848928578794314</v>
      </c>
      <c r="BB157" s="63">
        <v>0.29058982227073338</v>
      </c>
      <c r="BC157" s="63">
        <v>0.28931216606276483</v>
      </c>
      <c r="BD157" s="63">
        <v>0.28959409820007348</v>
      </c>
      <c r="BE157" s="63">
        <v>0.29063566899691107</v>
      </c>
      <c r="BF157" s="63">
        <v>0.29159625933647754</v>
      </c>
      <c r="BG157" s="63">
        <v>0.29150650398305938</v>
      </c>
      <c r="BH157" s="63">
        <v>0.29242960223504111</v>
      </c>
      <c r="BI157" s="63">
        <v>0.29275571480043239</v>
      </c>
      <c r="BJ157" s="63">
        <v>0.29465068028568009</v>
      </c>
      <c r="BK157" s="63">
        <v>0.29710948527803732</v>
      </c>
      <c r="BL157" s="63">
        <v>0.29891665674957357</v>
      </c>
      <c r="BM157" s="63">
        <v>0.300089642616852</v>
      </c>
      <c r="BN157" s="63">
        <v>0.30430973573585429</v>
      </c>
      <c r="BO157" s="63">
        <v>0.30642067511379983</v>
      </c>
      <c r="BP157" s="63">
        <v>0.30690761242284709</v>
      </c>
      <c r="BQ157" s="63">
        <v>0.30786291582070902</v>
      </c>
      <c r="BR157" s="63">
        <v>0.30793104786294939</v>
      </c>
      <c r="BS157" s="63">
        <v>0.30769598765432099</v>
      </c>
      <c r="BT157" s="63">
        <v>0.30690589317189054</v>
      </c>
      <c r="BU157" s="63">
        <v>0.30746947263985347</v>
      </c>
      <c r="BV157" s="63">
        <v>0.3062507113859696</v>
      </c>
      <c r="BW157" s="63">
        <v>0.30686212511360195</v>
      </c>
      <c r="BX157" s="63">
        <v>0.30927291250047162</v>
      </c>
      <c r="BY157" s="63">
        <v>0.31093378862642829</v>
      </c>
      <c r="BZ157" s="63">
        <v>0.31092742991878436</v>
      </c>
      <c r="CA157" s="63">
        <v>0.31081501031540992</v>
      </c>
      <c r="CB157" s="63">
        <v>0.31200415214651145</v>
      </c>
      <c r="CC157" s="63">
        <v>0.31313318575908505</v>
      </c>
      <c r="CD157" s="63">
        <v>0.31324528024412213</v>
      </c>
      <c r="CE157" s="63">
        <v>0.31447788810317662</v>
      </c>
      <c r="CF157" s="63">
        <v>0.32060528668113908</v>
      </c>
      <c r="CG157" s="63">
        <v>0.32193536031517317</v>
      </c>
    </row>
    <row r="158" spans="1:85" s="1" customFormat="1" ht="13.5" customHeight="1">
      <c r="A158" s="155" t="s">
        <v>677</v>
      </c>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63">
        <v>7.5774012011255304E-2</v>
      </c>
      <c r="AW158" s="63">
        <v>7.2556412991195599E-2</v>
      </c>
      <c r="AX158" s="63">
        <v>7.0696157692948819E-2</v>
      </c>
      <c r="AY158" s="63">
        <v>6.3965578166247483E-2</v>
      </c>
      <c r="AZ158" s="63">
        <v>6.2477826591511937E-2</v>
      </c>
      <c r="BA158" s="63">
        <v>6.0437230597892216E-2</v>
      </c>
      <c r="BB158" s="63">
        <v>6.1211153901600181E-2</v>
      </c>
      <c r="BC158" s="63">
        <v>6.0796331552334743E-2</v>
      </c>
      <c r="BD158" s="63">
        <v>6.1013019876739724E-2</v>
      </c>
      <c r="BE158" s="63">
        <v>6.0644407413428712E-2</v>
      </c>
      <c r="BF158" s="63">
        <v>6.1205392385077828E-2</v>
      </c>
      <c r="BG158" s="63">
        <v>6.127578904910759E-2</v>
      </c>
      <c r="BH158" s="63">
        <v>6.1631057423672947E-2</v>
      </c>
      <c r="BI158" s="63">
        <v>6.0549861883982543E-2</v>
      </c>
      <c r="BJ158" s="63">
        <v>6.39514423652396E-2</v>
      </c>
      <c r="BK158" s="63">
        <v>6.3216962563868065E-2</v>
      </c>
      <c r="BL158" s="63">
        <v>6.4169542623666156E-2</v>
      </c>
      <c r="BM158" s="63">
        <v>6.5438912415403491E-2</v>
      </c>
      <c r="BN158" s="63">
        <v>6.5736051629201292E-2</v>
      </c>
      <c r="BO158" s="63">
        <v>6.7188602281908288E-2</v>
      </c>
      <c r="BP158" s="63">
        <v>6.8266091897717249E-2</v>
      </c>
      <c r="BQ158" s="63">
        <v>6.8307824457285643E-2</v>
      </c>
      <c r="BR158" s="63">
        <v>7.3319946452476567E-2</v>
      </c>
      <c r="BS158" s="63">
        <v>7.3341242283950614E-2</v>
      </c>
      <c r="BT158" s="63">
        <v>7.2535826500114947E-2</v>
      </c>
      <c r="BU158" s="63">
        <v>7.2592154468442346E-2</v>
      </c>
      <c r="BV158" s="63">
        <v>7.2830557347194291E-2</v>
      </c>
      <c r="BW158" s="63">
        <v>7.2477468948803386E-2</v>
      </c>
      <c r="BX158" s="63">
        <v>7.2425008489604953E-2</v>
      </c>
      <c r="BY158" s="63">
        <v>7.1764948685716423E-2</v>
      </c>
      <c r="BZ158" s="63">
        <v>7.2064635652531905E-2</v>
      </c>
      <c r="CA158" s="63">
        <v>7.1235804694905494E-2</v>
      </c>
      <c r="CB158" s="63">
        <v>7.3108919700452288E-2</v>
      </c>
      <c r="CC158" s="63">
        <v>7.2175244419848739E-2</v>
      </c>
      <c r="CD158" s="63">
        <v>7.2411809040607358E-2</v>
      </c>
      <c r="CE158" s="63">
        <v>7.20428314952552E-2</v>
      </c>
      <c r="CF158" s="63">
        <v>7.189083678420928E-2</v>
      </c>
      <c r="CG158" s="63">
        <v>7.1858573330658246E-2</v>
      </c>
    </row>
    <row r="159" spans="1:85" s="66" customFormat="1" ht="13.5" customHeight="1">
      <c r="A159" s="100" t="s">
        <v>678</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182">
        <v>4762.2</v>
      </c>
      <c r="AW159" s="182">
        <v>4781.7</v>
      </c>
      <c r="AX159" s="182">
        <v>4799.2</v>
      </c>
      <c r="AY159" s="182">
        <v>4810.8999999999996</v>
      </c>
      <c r="AZ159" s="182">
        <v>4825.6000000000004</v>
      </c>
      <c r="BA159" s="182">
        <v>4848.7</v>
      </c>
      <c r="BB159" s="182">
        <v>4855.7</v>
      </c>
      <c r="BC159" s="182">
        <v>4884.8999999999996</v>
      </c>
      <c r="BD159" s="182">
        <v>4900.2</v>
      </c>
      <c r="BE159" s="182">
        <v>4920.8</v>
      </c>
      <c r="BF159" s="182">
        <v>4940.3</v>
      </c>
      <c r="BG159" s="182">
        <v>4958.5</v>
      </c>
      <c r="BH159" s="182">
        <v>4975.3</v>
      </c>
      <c r="BI159" s="182">
        <v>4995.8</v>
      </c>
      <c r="BJ159" s="182">
        <v>5012.6000000000004</v>
      </c>
      <c r="BK159" s="182">
        <v>5029.8999999999996</v>
      </c>
      <c r="BL159" s="182">
        <v>5041.8</v>
      </c>
      <c r="BM159" s="182">
        <v>5053.3999999999996</v>
      </c>
      <c r="BN159" s="182">
        <v>5066.8999999999996</v>
      </c>
      <c r="BO159" s="182">
        <v>5074.7</v>
      </c>
      <c r="BP159" s="182">
        <v>5103.5</v>
      </c>
      <c r="BQ159" s="182">
        <v>5122.3999999999996</v>
      </c>
      <c r="BR159" s="182">
        <v>5154.3</v>
      </c>
      <c r="BS159" s="182">
        <v>5184</v>
      </c>
      <c r="BT159" s="182">
        <v>5219.6000000000004</v>
      </c>
      <c r="BU159" s="182">
        <v>5241.2</v>
      </c>
      <c r="BV159" s="47">
        <v>5271.4</v>
      </c>
      <c r="BW159" s="47">
        <v>5281.6</v>
      </c>
      <c r="BX159" s="47">
        <v>5300.6</v>
      </c>
      <c r="BY159" s="183">
        <v>5329.9</v>
      </c>
      <c r="BZ159" s="182">
        <v>5343.8</v>
      </c>
      <c r="CA159" s="182">
        <v>5380.3</v>
      </c>
      <c r="CB159" s="182">
        <v>5394.8</v>
      </c>
      <c r="CC159" s="182">
        <v>5421</v>
      </c>
      <c r="CD159" s="182">
        <v>5439.9</v>
      </c>
      <c r="CE159" s="182">
        <v>5458.6</v>
      </c>
      <c r="CF159" s="182">
        <v>5481.7</v>
      </c>
      <c r="CG159" s="182">
        <v>5482.7</v>
      </c>
    </row>
    <row r="160" spans="1:85" s="1" customFormat="1" ht="13.5" customHeight="1">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row>
    <row r="161" spans="1:85" s="15" customFormat="1" ht="13.5" customHeight="1">
      <c r="A161" s="193" t="s">
        <v>679</v>
      </c>
      <c r="B161" s="194" t="s">
        <v>355</v>
      </c>
      <c r="C161" s="194" t="s">
        <v>356</v>
      </c>
      <c r="D161" s="194" t="s">
        <v>357</v>
      </c>
      <c r="E161" s="194" t="s">
        <v>358</v>
      </c>
      <c r="F161" s="194" t="s">
        <v>359</v>
      </c>
      <c r="G161" s="194" t="s">
        <v>360</v>
      </c>
      <c r="H161" s="194" t="s">
        <v>361</v>
      </c>
      <c r="I161" s="194" t="s">
        <v>362</v>
      </c>
      <c r="J161" s="194" t="s">
        <v>363</v>
      </c>
      <c r="K161" s="194" t="s">
        <v>364</v>
      </c>
      <c r="L161" s="194" t="s">
        <v>365</v>
      </c>
      <c r="M161" s="194" t="s">
        <v>366</v>
      </c>
      <c r="N161" s="194" t="s">
        <v>367</v>
      </c>
      <c r="O161" s="194" t="s">
        <v>368</v>
      </c>
      <c r="P161" s="194" t="s">
        <v>369</v>
      </c>
      <c r="Q161" s="194" t="s">
        <v>370</v>
      </c>
      <c r="R161" s="194" t="s">
        <v>371</v>
      </c>
      <c r="S161" s="194" t="s">
        <v>372</v>
      </c>
      <c r="T161" s="194" t="s">
        <v>373</v>
      </c>
      <c r="U161" s="194" t="s">
        <v>374</v>
      </c>
      <c r="V161" s="194" t="s">
        <v>375</v>
      </c>
      <c r="W161" s="194" t="s">
        <v>376</v>
      </c>
      <c r="X161" s="194" t="s">
        <v>377</v>
      </c>
      <c r="Y161" s="194" t="s">
        <v>378</v>
      </c>
      <c r="Z161" s="194" t="s">
        <v>269</v>
      </c>
      <c r="AA161" s="194" t="s">
        <v>270</v>
      </c>
      <c r="AB161" s="194" t="s">
        <v>271</v>
      </c>
      <c r="AC161" s="194" t="s">
        <v>272</v>
      </c>
      <c r="AD161" s="194" t="s">
        <v>273</v>
      </c>
      <c r="AE161" s="194" t="s">
        <v>274</v>
      </c>
      <c r="AF161" s="194" t="s">
        <v>275</v>
      </c>
      <c r="AG161" s="194" t="s">
        <v>276</v>
      </c>
      <c r="AH161" s="194" t="s">
        <v>277</v>
      </c>
      <c r="AI161" s="194" t="s">
        <v>278</v>
      </c>
      <c r="AJ161" s="194" t="s">
        <v>279</v>
      </c>
      <c r="AK161" s="194" t="s">
        <v>280</v>
      </c>
      <c r="AL161" s="194" t="s">
        <v>281</v>
      </c>
      <c r="AM161" s="194" t="s">
        <v>282</v>
      </c>
      <c r="AN161" s="194" t="s">
        <v>283</v>
      </c>
      <c r="AO161" s="194" t="s">
        <v>284</v>
      </c>
      <c r="AP161" s="194" t="s">
        <v>285</v>
      </c>
      <c r="AQ161" s="194" t="s">
        <v>286</v>
      </c>
      <c r="AR161" s="194" t="s">
        <v>287</v>
      </c>
      <c r="AS161" s="194" t="s">
        <v>288</v>
      </c>
      <c r="AT161" s="194" t="s">
        <v>289</v>
      </c>
      <c r="AU161" s="194" t="s">
        <v>290</v>
      </c>
      <c r="AV161" s="194" t="s">
        <v>291</v>
      </c>
      <c r="AW161" s="194" t="s">
        <v>292</v>
      </c>
      <c r="AX161" s="194" t="s">
        <v>293</v>
      </c>
      <c r="AY161" s="194" t="s">
        <v>294</v>
      </c>
      <c r="AZ161" s="195" t="s">
        <v>295</v>
      </c>
      <c r="BA161" s="195" t="s">
        <v>296</v>
      </c>
      <c r="BB161" s="195" t="s">
        <v>297</v>
      </c>
      <c r="BC161" s="195" t="s">
        <v>298</v>
      </c>
      <c r="BD161" s="195" t="s">
        <v>299</v>
      </c>
      <c r="BE161" s="195" t="s">
        <v>300</v>
      </c>
      <c r="BF161" s="195" t="s">
        <v>301</v>
      </c>
      <c r="BG161" s="195" t="s">
        <v>302</v>
      </c>
      <c r="BH161" s="195" t="s">
        <v>303</v>
      </c>
      <c r="BI161" s="195" t="s">
        <v>304</v>
      </c>
      <c r="BJ161" s="195" t="s">
        <v>305</v>
      </c>
      <c r="BK161" s="195" t="s">
        <v>306</v>
      </c>
      <c r="BL161" s="195" t="s">
        <v>307</v>
      </c>
      <c r="BM161" s="195" t="s">
        <v>308</v>
      </c>
      <c r="BN161" s="195" t="s">
        <v>309</v>
      </c>
      <c r="BO161" s="195" t="s">
        <v>310</v>
      </c>
      <c r="BP161" s="195" t="s">
        <v>311</v>
      </c>
      <c r="BQ161" s="195" t="s">
        <v>312</v>
      </c>
      <c r="BR161" s="195" t="s">
        <v>313</v>
      </c>
      <c r="BS161" s="195" t="s">
        <v>379</v>
      </c>
      <c r="BT161" s="195" t="s">
        <v>380</v>
      </c>
      <c r="BU161" s="195" t="s">
        <v>381</v>
      </c>
      <c r="BV161" s="195" t="s">
        <v>579</v>
      </c>
      <c r="BW161" s="195" t="s">
        <v>318</v>
      </c>
      <c r="BX161" s="195" t="s">
        <v>319</v>
      </c>
      <c r="BY161" s="195" t="s">
        <v>320</v>
      </c>
      <c r="BZ161" s="195" t="s">
        <v>321</v>
      </c>
      <c r="CA161" s="195" t="s">
        <v>322</v>
      </c>
      <c r="CB161" s="195" t="s">
        <v>323</v>
      </c>
      <c r="CC161" s="195" t="s">
        <v>324</v>
      </c>
      <c r="CD161" s="195" t="s">
        <v>325</v>
      </c>
      <c r="CE161" s="195" t="s">
        <v>326</v>
      </c>
      <c r="CF161" s="195" t="s">
        <v>327</v>
      </c>
      <c r="CG161" s="195" t="s">
        <v>328</v>
      </c>
    </row>
    <row r="162" spans="1:85" s="1" customFormat="1" ht="13.5" customHeight="1">
      <c r="A162" s="155" t="s">
        <v>662</v>
      </c>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63">
        <v>0.20295409295181752</v>
      </c>
      <c r="AW162" s="63">
        <v>0.20257282658170231</v>
      </c>
      <c r="AX162" s="63">
        <v>0.20276172052799271</v>
      </c>
      <c r="AY162" s="63">
        <v>0.20185973029396828</v>
      </c>
      <c r="AZ162" s="63">
        <v>0.19849923093825533</v>
      </c>
      <c r="BA162" s="63">
        <v>0.19617351101441394</v>
      </c>
      <c r="BB162" s="63">
        <v>0.19567955620819058</v>
      </c>
      <c r="BC162" s="63">
        <v>0.1924060109878272</v>
      </c>
      <c r="BD162" s="63">
        <v>0.19312459581806424</v>
      </c>
      <c r="BE162" s="63">
        <v>0.1897202314593619</v>
      </c>
      <c r="BF162" s="63">
        <v>0.19046254452655645</v>
      </c>
      <c r="BG162" s="63">
        <v>0.18536101836393989</v>
      </c>
      <c r="BH162" s="63">
        <v>0.18683653695071492</v>
      </c>
      <c r="BI162" s="63">
        <v>0.18560108860626995</v>
      </c>
      <c r="BJ162" s="63">
        <v>0.18642722513089005</v>
      </c>
      <c r="BK162" s="63">
        <v>0.18279226756673828</v>
      </c>
      <c r="BL162" s="63">
        <v>0.18586527958387516</v>
      </c>
      <c r="BM162" s="63">
        <v>0.18666143051628442</v>
      </c>
      <c r="BN162" s="63">
        <v>0.18697296736366939</v>
      </c>
      <c r="BO162" s="63">
        <v>0.18531240334055057</v>
      </c>
      <c r="BP162" s="63">
        <v>0.1833369011213048</v>
      </c>
      <c r="BQ162" s="63">
        <v>0.18009434435690269</v>
      </c>
      <c r="BR162" s="63">
        <v>0.17882787909068198</v>
      </c>
      <c r="BS162" s="63">
        <v>0.17599104922923919</v>
      </c>
      <c r="BT162" s="63">
        <v>0.17204312114989734</v>
      </c>
      <c r="BU162" s="63">
        <v>0.16945430733410943</v>
      </c>
      <c r="BV162" s="63">
        <v>0.16544370229007632</v>
      </c>
      <c r="BW162" s="63">
        <v>0.16332501798992563</v>
      </c>
      <c r="BX162" s="63">
        <v>0.15970036738394008</v>
      </c>
      <c r="BY162" s="63">
        <v>0.15621133042323021</v>
      </c>
      <c r="BZ162" s="63">
        <v>0.1506882685743676</v>
      </c>
      <c r="CA162" s="63">
        <v>0.14594471755866803</v>
      </c>
      <c r="CB162" s="63">
        <v>0.13926603422450184</v>
      </c>
      <c r="CC162" s="63">
        <v>0.13552312426463933</v>
      </c>
      <c r="CD162" s="63">
        <v>0.13086201494875352</v>
      </c>
      <c r="CE162" s="63">
        <v>0.12640426771865335</v>
      </c>
      <c r="CF162" s="63">
        <v>0.12095372784726212</v>
      </c>
      <c r="CG162" s="63">
        <v>0.11717056147015947</v>
      </c>
    </row>
    <row r="163" spans="1:85" s="1" customFormat="1" ht="13.5" customHeight="1">
      <c r="A163" s="155" t="s">
        <v>664</v>
      </c>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63">
        <v>2.0754877979407248E-2</v>
      </c>
      <c r="AW163" s="63">
        <v>2.3057009558488849E-2</v>
      </c>
      <c r="AX163" s="63">
        <v>2.3606053709604006E-2</v>
      </c>
      <c r="AY163" s="63">
        <v>2.311911076002934E-2</v>
      </c>
      <c r="AZ163" s="63">
        <v>2.1870468029004615E-2</v>
      </c>
      <c r="BA163" s="63">
        <v>2.1914060375305956E-2</v>
      </c>
      <c r="BB163" s="63">
        <v>2.3587860988742045E-2</v>
      </c>
      <c r="BC163" s="63">
        <v>2.2861144026715501E-2</v>
      </c>
      <c r="BD163" s="63">
        <v>2.2291981030394481E-2</v>
      </c>
      <c r="BE163" s="63">
        <v>2.1233742103307321E-2</v>
      </c>
      <c r="BF163" s="63">
        <v>2.0664575469190281E-2</v>
      </c>
      <c r="BG163" s="63">
        <v>2.0772641903171952E-2</v>
      </c>
      <c r="BH163" s="63">
        <v>2.1837846331116115E-2</v>
      </c>
      <c r="BI163" s="63">
        <v>2.2827759459883811E-2</v>
      </c>
      <c r="BJ163" s="63">
        <v>2.4856020942408377E-2</v>
      </c>
      <c r="BK163" s="63">
        <v>2.5928198833998158E-2</v>
      </c>
      <c r="BL163" s="63">
        <v>2.7874642392717815E-2</v>
      </c>
      <c r="BM163" s="63">
        <v>2.9237092889307779E-2</v>
      </c>
      <c r="BN163" s="63">
        <v>3.3141181964406165E-2</v>
      </c>
      <c r="BO163" s="63">
        <v>3.5671718733890093E-2</v>
      </c>
      <c r="BP163" s="63">
        <v>3.4623853211009172E-2</v>
      </c>
      <c r="BQ163" s="63">
        <v>3.5943192653184124E-2</v>
      </c>
      <c r="BR163" s="63">
        <v>3.7358481139145638E-2</v>
      </c>
      <c r="BS163" s="63">
        <v>3.7646941819990051E-2</v>
      </c>
      <c r="BT163" s="63">
        <v>3.6795247873276621E-2</v>
      </c>
      <c r="BU163" s="63">
        <v>3.6736515327900662E-2</v>
      </c>
      <c r="BV163" s="63">
        <v>3.7612118320610684E-2</v>
      </c>
      <c r="BW163" s="63">
        <v>3.7691053010314224E-2</v>
      </c>
      <c r="BX163" s="63">
        <v>4.099479937019896E-2</v>
      </c>
      <c r="BY163" s="63">
        <v>4.009489466691972E-2</v>
      </c>
      <c r="BZ163" s="63">
        <v>3.8586056950483942E-2</v>
      </c>
      <c r="CA163" s="63">
        <v>3.717976069010296E-2</v>
      </c>
      <c r="CB163" s="63">
        <v>3.4987971494712E-2</v>
      </c>
      <c r="CC163" s="63">
        <v>3.2896189700425377E-2</v>
      </c>
      <c r="CD163" s="63">
        <v>3.0767130644944726E-2</v>
      </c>
      <c r="CE163" s="63">
        <v>2.821535840767472E-2</v>
      </c>
      <c r="CF163" s="63">
        <v>3.4177310293012769E-2</v>
      </c>
      <c r="CG163" s="63">
        <v>3.0959491098643814E-2</v>
      </c>
    </row>
    <row r="164" spans="1:85" s="1" customFormat="1" ht="13.5" customHeight="1">
      <c r="A164" s="155" t="s">
        <v>667</v>
      </c>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63">
        <v>0.21087040177998256</v>
      </c>
      <c r="AW164" s="63">
        <v>0.19979947038617749</v>
      </c>
      <c r="AX164" s="63">
        <v>0.19047315667249329</v>
      </c>
      <c r="AY164" s="63">
        <v>0.18117150491971501</v>
      </c>
      <c r="AZ164" s="63">
        <v>0.16776856484565147</v>
      </c>
      <c r="BA164" s="63">
        <v>0.15756129621062204</v>
      </c>
      <c r="BB164" s="63">
        <v>0.14965488862830337</v>
      </c>
      <c r="BC164" s="63">
        <v>0.14209743691148499</v>
      </c>
      <c r="BD164" s="63">
        <v>0.13496425676713444</v>
      </c>
      <c r="BE164" s="63">
        <v>0.12671759111916336</v>
      </c>
      <c r="BF164" s="63">
        <v>0.12017715692160781</v>
      </c>
      <c r="BG164" s="63">
        <v>0.11197998248362559</v>
      </c>
      <c r="BH164" s="63">
        <v>0.10582571167512886</v>
      </c>
      <c r="BI164" s="63">
        <v>0.10059978018527241</v>
      </c>
      <c r="BJ164" s="63">
        <v>9.4475916230366497E-2</v>
      </c>
      <c r="BK164" s="63">
        <v>8.7483379359721794E-2</v>
      </c>
      <c r="BL164" s="63">
        <v>8.318515573102947E-2</v>
      </c>
      <c r="BM164" s="63">
        <v>7.7813383600376998E-2</v>
      </c>
      <c r="BN164" s="63">
        <v>7.1228686594053306E-2</v>
      </c>
      <c r="BO164" s="63">
        <v>6.6138984848929994E-2</v>
      </c>
      <c r="BP164" s="63">
        <v>6.1028652096761643E-2</v>
      </c>
      <c r="BQ164" s="63">
        <v>5.6686697515771801E-2</v>
      </c>
      <c r="BR164" s="63">
        <v>5.2838359518799914E-2</v>
      </c>
      <c r="BS164" s="63">
        <v>4.9408254599701641E-2</v>
      </c>
      <c r="BT164" s="63">
        <v>4.5440591819581759E-2</v>
      </c>
      <c r="BU164" s="63">
        <v>4.1926336479143303E-2</v>
      </c>
      <c r="BV164" s="63">
        <v>3.8036259541984731E-2</v>
      </c>
      <c r="BW164" s="63">
        <v>3.46370832333893E-2</v>
      </c>
      <c r="BX164" s="63">
        <v>3.1626508898325301E-2</v>
      </c>
      <c r="BY164" s="63">
        <v>2.911510723097362E-2</v>
      </c>
      <c r="BZ164" s="63">
        <v>2.6223874316173377E-2</v>
      </c>
      <c r="CA164" s="63">
        <v>2.3198682868008535E-2</v>
      </c>
      <c r="CB164" s="63">
        <v>2.0933230448005085E-2</v>
      </c>
      <c r="CC164" s="63">
        <v>1.8989953841976649E-2</v>
      </c>
      <c r="CD164" s="63">
        <v>1.5367676677259096E-2</v>
      </c>
      <c r="CE164" s="63">
        <v>1.3611422423454521E-2</v>
      </c>
      <c r="CF164" s="63">
        <v>1.2078048349317187E-2</v>
      </c>
      <c r="CG164" s="63">
        <v>1.0720060078632328E-2</v>
      </c>
    </row>
    <row r="165" spans="1:85" s="1" customFormat="1" ht="13.5" customHeight="1">
      <c r="A165" s="155" t="s">
        <v>668</v>
      </c>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63">
        <v>0.23329140753507066</v>
      </c>
      <c r="AW165" s="63">
        <v>0.25097706730508756</v>
      </c>
      <c r="AX165" s="63">
        <v>0.26447262372141622</v>
      </c>
      <c r="AY165" s="63">
        <v>0.26973953446715077</v>
      </c>
      <c r="AZ165" s="63">
        <v>0.27076019449153221</v>
      </c>
      <c r="BA165" s="63">
        <v>0.2752910531933358</v>
      </c>
      <c r="BB165" s="63">
        <v>0.28364197755357529</v>
      </c>
      <c r="BC165" s="63">
        <v>0.28458677914979419</v>
      </c>
      <c r="BD165" s="63">
        <v>0.28801214687321885</v>
      </c>
      <c r="BE165" s="63">
        <v>0.28949937475798171</v>
      </c>
      <c r="BF165" s="63">
        <v>0.29144670351462992</v>
      </c>
      <c r="BG165" s="63">
        <v>0.28722155879249994</v>
      </c>
      <c r="BH165" s="63">
        <v>0.28930205535954712</v>
      </c>
      <c r="BI165" s="63">
        <v>0.28989689642539385</v>
      </c>
      <c r="BJ165" s="63">
        <v>0.29330314136125657</v>
      </c>
      <c r="BK165" s="63">
        <v>0.28871842078347143</v>
      </c>
      <c r="BL165" s="63">
        <v>0.29401689775701262</v>
      </c>
      <c r="BM165" s="63">
        <v>0.29415907424861243</v>
      </c>
      <c r="BN165" s="63">
        <v>0.28861002299632532</v>
      </c>
      <c r="BO165" s="63">
        <v>0.28140117604857079</v>
      </c>
      <c r="BP165" s="63">
        <v>0.27142431515092053</v>
      </c>
      <c r="BQ165" s="63">
        <v>0.25984537546454284</v>
      </c>
      <c r="BR165" s="63">
        <v>0.25301375977017304</v>
      </c>
      <c r="BS165" s="63">
        <v>0.24479711586275485</v>
      </c>
      <c r="BT165" s="63">
        <v>0.23333586652394925</v>
      </c>
      <c r="BU165" s="63">
        <v>0.22300777336462235</v>
      </c>
      <c r="BV165" s="63">
        <v>0.20946517175572518</v>
      </c>
      <c r="BW165" s="63">
        <v>0.20121515951067404</v>
      </c>
      <c r="BX165" s="63">
        <v>0.18989264754997853</v>
      </c>
      <c r="BY165" s="63">
        <v>0.17793034731448093</v>
      </c>
      <c r="BZ165" s="63">
        <v>0.16411558423341283</v>
      </c>
      <c r="CA165" s="63">
        <v>0.15202949633614693</v>
      </c>
      <c r="CB165" s="63">
        <v>0.13812173755163179</v>
      </c>
      <c r="CC165" s="63">
        <v>0.12732962259027966</v>
      </c>
      <c r="CD165" s="63">
        <v>0.11946918497963568</v>
      </c>
      <c r="CE165" s="63">
        <v>0.11138656027256018</v>
      </c>
      <c r="CF165" s="63">
        <v>0.10199893932028108</v>
      </c>
      <c r="CG165" s="63">
        <v>9.516852939877192E-2</v>
      </c>
    </row>
    <row r="166" spans="1:85" s="1" customFormat="1" ht="13.5" customHeight="1">
      <c r="A166" s="155" t="s">
        <v>666</v>
      </c>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63">
        <v>2.8596620968200696E-3</v>
      </c>
      <c r="AW166" s="63">
        <v>2.8436504324078288E-3</v>
      </c>
      <c r="AX166" s="63">
        <v>2.7947200728265817E-3</v>
      </c>
      <c r="AY166" s="63">
        <v>2.697624555662134E-3</v>
      </c>
      <c r="AZ166" s="63">
        <v>2.5725115359261702E-3</v>
      </c>
      <c r="BA166" s="63">
        <v>2.5237965732934457E-3</v>
      </c>
      <c r="BB166" s="63">
        <v>2.4642410398651219E-3</v>
      </c>
      <c r="BC166" s="63">
        <v>2.3920068943229559E-3</v>
      </c>
      <c r="BD166" s="63">
        <v>2.306531580081914E-3</v>
      </c>
      <c r="BE166" s="63">
        <v>2.2344322344322346E-3</v>
      </c>
      <c r="BF166" s="63">
        <v>2.1574778031793291E-3</v>
      </c>
      <c r="BG166" s="63">
        <v>1.90838898163606E-3</v>
      </c>
      <c r="BH166" s="63">
        <v>1.9164091551877652E-3</v>
      </c>
      <c r="BI166" s="63">
        <v>1.692573402417962E-3</v>
      </c>
      <c r="BJ166" s="63">
        <v>1.5643979057591623E-3</v>
      </c>
      <c r="BK166" s="63">
        <v>1.4319320855068016E-3</v>
      </c>
      <c r="BL166" s="63">
        <v>1.353966189856957E-3</v>
      </c>
      <c r="BM166" s="63">
        <v>1.2336370300555031E-3</v>
      </c>
      <c r="BN166" s="63">
        <v>1.041872048980439E-3</v>
      </c>
      <c r="BO166" s="63">
        <v>9.330858851427982E-4</v>
      </c>
      <c r="BP166" s="63">
        <v>8.4097859327217123E-4</v>
      </c>
      <c r="BQ166" s="63">
        <v>7.6780247904852713E-4</v>
      </c>
      <c r="BR166" s="63">
        <v>7.1346490132400699E-4</v>
      </c>
      <c r="BS166" s="63">
        <v>1.5156638488314272E-3</v>
      </c>
      <c r="BT166" s="63">
        <v>1.6114207489977511E-3</v>
      </c>
      <c r="BU166" s="63">
        <v>1.7927823050058207E-3</v>
      </c>
      <c r="BV166" s="63">
        <v>2.0830152671755726E-3</v>
      </c>
      <c r="BW166" s="63">
        <v>2.4255217078436074E-3</v>
      </c>
      <c r="BX166" s="63">
        <v>3.0960446586192091E-3</v>
      </c>
      <c r="BY166" s="63">
        <v>3.5841715695577908E-3</v>
      </c>
      <c r="BZ166" s="63">
        <v>4.4391452751671575E-3</v>
      </c>
      <c r="CA166" s="63">
        <v>5.232816992857805E-3</v>
      </c>
      <c r="CB166" s="63">
        <v>5.8871590032227314E-3</v>
      </c>
      <c r="CC166" s="63">
        <v>6.3195764322563127E-3</v>
      </c>
      <c r="CD166" s="63">
        <v>7.1633173700935415E-3</v>
      </c>
      <c r="CE166" s="63">
        <v>8.7057874209889273E-3</v>
      </c>
      <c r="CF166" s="63">
        <v>1.1877403102488178E-2</v>
      </c>
      <c r="CG166" s="63">
        <v>1.1061094668021382E-2</v>
      </c>
    </row>
    <row r="167" spans="1:85" s="1" customFormat="1" ht="13.5" customHeight="1">
      <c r="A167" s="155" t="s">
        <v>665</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63">
        <v>3.2720860117185276E-3</v>
      </c>
      <c r="AW167" s="63">
        <v>3.8450159308147476E-3</v>
      </c>
      <c r="AX167" s="63">
        <v>6.3251024123805186E-3</v>
      </c>
      <c r="AY167" s="63">
        <v>1.0083507306889353E-2</v>
      </c>
      <c r="AZ167" s="63">
        <v>1.474950560316414E-2</v>
      </c>
      <c r="BA167" s="63">
        <v>2.0407397334783792E-2</v>
      </c>
      <c r="BB167" s="63">
        <v>2.5917224125741014E-2</v>
      </c>
      <c r="BC167" s="63">
        <v>3.1222126467736724E-2</v>
      </c>
      <c r="BD167" s="63">
        <v>3.874595818064238E-2</v>
      </c>
      <c r="BE167" s="63">
        <v>4.5828422784944527E-2</v>
      </c>
      <c r="BF167" s="63">
        <v>5.5831497193533225E-2</v>
      </c>
      <c r="BG167" s="63">
        <v>6.3091156846964216E-2</v>
      </c>
      <c r="BH167" s="63">
        <v>7.2183535957262013E-2</v>
      </c>
      <c r="BI167" s="63">
        <v>8.0818548176061128E-2</v>
      </c>
      <c r="BJ167" s="63">
        <v>8.9809947643979052E-2</v>
      </c>
      <c r="BK167" s="63">
        <v>9.7835736933619716E-2</v>
      </c>
      <c r="BL167" s="63">
        <v>0.11047708083566617</v>
      </c>
      <c r="BM167" s="63">
        <v>0.12384936189295823</v>
      </c>
      <c r="BN167" s="63">
        <v>0.13949251737413346</v>
      </c>
      <c r="BO167" s="63">
        <v>0.15214094236519229</v>
      </c>
      <c r="BP167" s="63">
        <v>0.16595107033639145</v>
      </c>
      <c r="BQ167" s="63">
        <v>0.17841104498061</v>
      </c>
      <c r="BR167" s="63">
        <v>0.19147339495378465</v>
      </c>
      <c r="BS167" s="63">
        <v>0.20529139731476878</v>
      </c>
      <c r="BT167" s="63">
        <v>0.21695291675419109</v>
      </c>
      <c r="BU167" s="63">
        <v>0.23354202442516547</v>
      </c>
      <c r="BV167" s="63">
        <v>0.24493368320610687</v>
      </c>
      <c r="BW167" s="63">
        <v>0.26500551691053009</v>
      </c>
      <c r="BX167" s="63">
        <v>0.28426069946085214</v>
      </c>
      <c r="BY167" s="63">
        <v>0.30526950085405202</v>
      </c>
      <c r="BZ167" s="63">
        <v>0.31971571515406555</v>
      </c>
      <c r="CA167" s="63">
        <v>0.33989843242741863</v>
      </c>
      <c r="CB167" s="63">
        <v>0.35593618083609457</v>
      </c>
      <c r="CC167" s="63">
        <v>0.37586071137659516</v>
      </c>
      <c r="CD167" s="63">
        <v>0.38912992883677217</v>
      </c>
      <c r="CE167" s="63">
        <v>0.41038194288788271</v>
      </c>
      <c r="CF167" s="63">
        <v>0.4238489415300305</v>
      </c>
      <c r="CG167" s="63">
        <v>0.44256526924945883</v>
      </c>
    </row>
    <row r="168" spans="1:85" s="1" customFormat="1" ht="13.5" customHeight="1">
      <c r="A168" s="155" t="s">
        <v>680</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63">
        <v>0.13293816485579385</v>
      </c>
      <c r="AW168" s="63">
        <v>0.12314007737824306</v>
      </c>
      <c r="AX168" s="63">
        <v>0.11407203004096496</v>
      </c>
      <c r="AY168" s="63">
        <v>0.10228460192969588</v>
      </c>
      <c r="AZ168" s="63">
        <v>9.7804878048780491E-2</v>
      </c>
      <c r="BA168" s="63">
        <v>9.2478651074245313E-2</v>
      </c>
      <c r="BB168" s="63">
        <v>9.0177299178767614E-2</v>
      </c>
      <c r="BC168" s="63">
        <v>8.6918022191102021E-2</v>
      </c>
      <c r="BD168" s="63">
        <v>8.6946540202629874E-2</v>
      </c>
      <c r="BE168" s="63">
        <v>8.3706004140786744E-2</v>
      </c>
      <c r="BF168" s="63">
        <v>8.3632303684406398E-2</v>
      </c>
      <c r="BG168" s="63">
        <v>8.1295909849749576E-2</v>
      </c>
      <c r="BH168" s="63">
        <v>8.1416225841931603E-2</v>
      </c>
      <c r="BI168" s="63">
        <v>7.8610980269011352E-2</v>
      </c>
      <c r="BJ168" s="63">
        <v>8.0332984293193715E-2</v>
      </c>
      <c r="BK168" s="63">
        <v>7.8392656234018615E-2</v>
      </c>
      <c r="BL168" s="63">
        <v>8.2505071521456433E-2</v>
      </c>
      <c r="BM168" s="63">
        <v>8.4780605298984194E-2</v>
      </c>
      <c r="BN168" s="63">
        <v>8.2608312146526225E-2</v>
      </c>
      <c r="BO168" s="63">
        <v>8.3298793690071135E-2</v>
      </c>
      <c r="BP168" s="63">
        <v>8.403211009174312E-2</v>
      </c>
      <c r="BQ168" s="63">
        <v>8.2915642093641787E-2</v>
      </c>
      <c r="BR168" s="63">
        <v>0.10242468148888334</v>
      </c>
      <c r="BS168" s="63">
        <v>8.5826951765290899E-2</v>
      </c>
      <c r="BT168" s="63">
        <v>8.394739415273296E-2</v>
      </c>
      <c r="BU168" s="63">
        <v>8.3842161428017078E-2</v>
      </c>
      <c r="BV168" s="63">
        <v>8.2085400763358782E-2</v>
      </c>
      <c r="BW168" s="63">
        <v>8.1884864475893493E-2</v>
      </c>
      <c r="BX168" s="63">
        <v>8.0930865022186174E-2</v>
      </c>
      <c r="BY168" s="63">
        <v>7.95288479787436E-2</v>
      </c>
      <c r="BZ168" s="63">
        <v>7.887829055033431E-2</v>
      </c>
      <c r="CA168" s="63">
        <v>7.7250255078378627E-2</v>
      </c>
      <c r="CB168" s="63">
        <v>8.0718986882120647E-2</v>
      </c>
      <c r="CC168" s="63">
        <v>7.9733912571273421E-2</v>
      </c>
      <c r="CD168" s="63">
        <v>7.9605245490757731E-2</v>
      </c>
      <c r="CE168" s="63">
        <v>7.8738960864302682E-2</v>
      </c>
      <c r="CF168" s="63">
        <v>7.7140142307862286E-2</v>
      </c>
      <c r="CG168" s="63">
        <v>7.6637805362901448E-2</v>
      </c>
    </row>
    <row r="169" spans="1:85" s="1" customFormat="1" ht="13.5" customHeight="1">
      <c r="A169" s="155" t="s">
        <v>470</v>
      </c>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63">
        <v>0.80694069321061046</v>
      </c>
      <c r="AW169" s="63">
        <v>0.80623511757292199</v>
      </c>
      <c r="AX169" s="63">
        <v>0.80450540715767827</v>
      </c>
      <c r="AY169" s="63">
        <v>0.79095561423311089</v>
      </c>
      <c r="AZ169" s="63">
        <v>0.77402535349231438</v>
      </c>
      <c r="BA169" s="63">
        <v>0.76634976577600034</v>
      </c>
      <c r="BB169" s="63">
        <v>0.77112304772318496</v>
      </c>
      <c r="BC169" s="63">
        <v>0.76248352662898355</v>
      </c>
      <c r="BD169" s="63">
        <v>0.76639201045216621</v>
      </c>
      <c r="BE169" s="63">
        <v>0.75893979859997784</v>
      </c>
      <c r="BF169" s="63">
        <v>0.76437225911310347</v>
      </c>
      <c r="BG169" s="63">
        <v>0.75163065722158728</v>
      </c>
      <c r="BH169" s="63">
        <v>0.75931832127088839</v>
      </c>
      <c r="BI169" s="63">
        <v>0.76004762652431046</v>
      </c>
      <c r="BJ169" s="63">
        <v>0.77076963350785344</v>
      </c>
      <c r="BK169" s="63">
        <v>0.76258259179707477</v>
      </c>
      <c r="BL169" s="63">
        <v>0.78527809401161452</v>
      </c>
      <c r="BM169" s="63">
        <v>0.79773458547657949</v>
      </c>
      <c r="BN169" s="63">
        <v>0.80309556048809427</v>
      </c>
      <c r="BO169" s="63">
        <v>0.80489710491234756</v>
      </c>
      <c r="BP169" s="63">
        <v>0.80123788060140289</v>
      </c>
      <c r="BQ169" s="63">
        <v>0.79466409954370187</v>
      </c>
      <c r="BR169" s="63">
        <v>0.80061554671840085</v>
      </c>
      <c r="BS169" s="63">
        <v>0.80047737444057687</v>
      </c>
      <c r="BT169" s="63">
        <v>0.79012655902262674</v>
      </c>
      <c r="BU169" s="63">
        <v>0.79022235079978087</v>
      </c>
      <c r="BV169" s="63">
        <v>0.78064411797171818</v>
      </c>
      <c r="BW169" s="63">
        <v>0.78618421683857043</v>
      </c>
      <c r="BX169" s="63">
        <v>0.79050193234410038</v>
      </c>
      <c r="BY169" s="63">
        <v>0.79173420003795791</v>
      </c>
      <c r="BZ169" s="63">
        <v>0.78264693505400473</v>
      </c>
      <c r="CA169" s="63">
        <v>0.78073416195158152</v>
      </c>
      <c r="CB169" s="63">
        <v>0.77585130044028872</v>
      </c>
      <c r="CC169" s="63">
        <v>0.77665309077744593</v>
      </c>
      <c r="CD169" s="22">
        <v>0.77236449894821646</v>
      </c>
      <c r="CE169" s="22">
        <v>0.77744429999551712</v>
      </c>
      <c r="CF169" s="22">
        <v>0.78207451275025408</v>
      </c>
      <c r="CG169" s="22">
        <v>0.78428281132658917</v>
      </c>
    </row>
    <row r="170" spans="1:85" s="66" customFormat="1" ht="13.5" customHeight="1">
      <c r="A170" s="100" t="s">
        <v>681</v>
      </c>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182">
        <v>1757.9</v>
      </c>
      <c r="AW170" s="182">
        <v>1757.6</v>
      </c>
      <c r="AX170" s="182">
        <v>1757.6</v>
      </c>
      <c r="AY170" s="182">
        <v>1772.3</v>
      </c>
      <c r="AZ170" s="182">
        <v>1820.4</v>
      </c>
      <c r="BA170" s="182">
        <v>1838.5</v>
      </c>
      <c r="BB170" s="182">
        <v>1838.7</v>
      </c>
      <c r="BC170" s="182">
        <v>1856.6</v>
      </c>
      <c r="BD170" s="182">
        <v>1855.6</v>
      </c>
      <c r="BE170" s="182">
        <v>1883.7</v>
      </c>
      <c r="BF170" s="182">
        <v>1880.9</v>
      </c>
      <c r="BG170" s="182">
        <v>1916.8</v>
      </c>
      <c r="BH170" s="182">
        <v>1909.3</v>
      </c>
      <c r="BI170" s="182">
        <v>1910.7</v>
      </c>
      <c r="BJ170" s="182">
        <v>1910</v>
      </c>
      <c r="BK170" s="182">
        <v>1955.4</v>
      </c>
      <c r="BL170" s="182">
        <v>1922.5</v>
      </c>
      <c r="BM170" s="182">
        <v>1909.8</v>
      </c>
      <c r="BN170" s="182">
        <v>1927.3</v>
      </c>
      <c r="BO170" s="182">
        <v>1939.8</v>
      </c>
      <c r="BP170" s="182">
        <v>1962</v>
      </c>
      <c r="BQ170" s="182">
        <v>1992.7</v>
      </c>
      <c r="BR170" s="182">
        <v>2001.5</v>
      </c>
      <c r="BS170" s="182">
        <v>2011</v>
      </c>
      <c r="BT170" s="182">
        <v>2045.4</v>
      </c>
      <c r="BU170" s="182">
        <v>2061.6</v>
      </c>
      <c r="BV170" s="47">
        <v>2096</v>
      </c>
      <c r="BW170" s="47">
        <v>2084.5</v>
      </c>
      <c r="BX170" s="47">
        <v>2095.9</v>
      </c>
      <c r="BY170" s="183">
        <v>2107.6</v>
      </c>
      <c r="BZ170" s="183">
        <v>2138.6999999999998</v>
      </c>
      <c r="CA170" s="183">
        <v>2156.1999999999998</v>
      </c>
      <c r="CB170" s="183">
        <v>2203.1</v>
      </c>
      <c r="CC170" s="183">
        <v>2209.8000000000002</v>
      </c>
      <c r="CD170" s="183">
        <v>2234.3000000000002</v>
      </c>
      <c r="CE170" s="183">
        <v>2230.6999999999998</v>
      </c>
      <c r="CF170" s="183">
        <v>2262.6999999999998</v>
      </c>
      <c r="CG170" s="183">
        <v>2263.6999999999998</v>
      </c>
    </row>
    <row r="171" spans="1:85" ht="13.5" customHeight="1">
      <c r="CC171" s="241"/>
      <c r="CD171" s="241"/>
      <c r="CE171" s="241"/>
      <c r="CF171" s="241"/>
      <c r="CG171" s="241"/>
    </row>
    <row r="172" spans="1:85" s="202" customFormat="1" ht="13.5" customHeight="1">
      <c r="A172" s="198" t="s">
        <v>682</v>
      </c>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BT172" s="200"/>
      <c r="BU172" s="200"/>
      <c r="BV172" s="200"/>
      <c r="BW172" s="200"/>
      <c r="BX172" s="200"/>
      <c r="BY172" s="201"/>
      <c r="BZ172" s="201"/>
      <c r="CA172" s="201"/>
      <c r="CB172" s="201"/>
      <c r="CC172" s="201"/>
      <c r="CD172" s="201"/>
      <c r="CE172" s="201"/>
      <c r="CF172" s="201"/>
      <c r="CG172" s="201"/>
    </row>
    <row r="173" spans="1:85" s="15" customFormat="1" ht="13.5" customHeight="1">
      <c r="A173" s="193" t="s">
        <v>683</v>
      </c>
      <c r="B173" s="194" t="s">
        <v>355</v>
      </c>
      <c r="C173" s="194" t="s">
        <v>356</v>
      </c>
      <c r="D173" s="194" t="s">
        <v>357</v>
      </c>
      <c r="E173" s="194" t="s">
        <v>358</v>
      </c>
      <c r="F173" s="194" t="s">
        <v>359</v>
      </c>
      <c r="G173" s="194" t="s">
        <v>360</v>
      </c>
      <c r="H173" s="194" t="s">
        <v>361</v>
      </c>
      <c r="I173" s="194" t="s">
        <v>362</v>
      </c>
      <c r="J173" s="194" t="s">
        <v>363</v>
      </c>
      <c r="K173" s="194" t="s">
        <v>364</v>
      </c>
      <c r="L173" s="194" t="s">
        <v>365</v>
      </c>
      <c r="M173" s="194" t="s">
        <v>366</v>
      </c>
      <c r="N173" s="194" t="s">
        <v>367</v>
      </c>
      <c r="O173" s="194" t="s">
        <v>368</v>
      </c>
      <c r="P173" s="194" t="s">
        <v>369</v>
      </c>
      <c r="Q173" s="194" t="s">
        <v>370</v>
      </c>
      <c r="R173" s="194" t="s">
        <v>371</v>
      </c>
      <c r="S173" s="194" t="s">
        <v>372</v>
      </c>
      <c r="T173" s="194" t="s">
        <v>373</v>
      </c>
      <c r="U173" s="194" t="s">
        <v>374</v>
      </c>
      <c r="V173" s="194" t="s">
        <v>375</v>
      </c>
      <c r="W173" s="194" t="s">
        <v>376</v>
      </c>
      <c r="X173" s="194" t="s">
        <v>377</v>
      </c>
      <c r="Y173" s="194" t="s">
        <v>378</v>
      </c>
      <c r="Z173" s="194" t="s">
        <v>269</v>
      </c>
      <c r="AA173" s="194" t="s">
        <v>270</v>
      </c>
      <c r="AB173" s="194" t="s">
        <v>271</v>
      </c>
      <c r="AC173" s="194" t="s">
        <v>272</v>
      </c>
      <c r="AD173" s="194" t="s">
        <v>273</v>
      </c>
      <c r="AE173" s="194" t="s">
        <v>274</v>
      </c>
      <c r="AF173" s="194" t="s">
        <v>275</v>
      </c>
      <c r="AG173" s="194" t="s">
        <v>276</v>
      </c>
      <c r="AH173" s="194" t="s">
        <v>277</v>
      </c>
      <c r="AI173" s="194" t="s">
        <v>278</v>
      </c>
      <c r="AJ173" s="194" t="s">
        <v>279</v>
      </c>
      <c r="AK173" s="194" t="s">
        <v>280</v>
      </c>
      <c r="AL173" s="194" t="s">
        <v>281</v>
      </c>
      <c r="AM173" s="194" t="s">
        <v>282</v>
      </c>
      <c r="AN173" s="194" t="s">
        <v>283</v>
      </c>
      <c r="AO173" s="194" t="s">
        <v>284</v>
      </c>
      <c r="AP173" s="194" t="s">
        <v>285</v>
      </c>
      <c r="AQ173" s="194" t="s">
        <v>286</v>
      </c>
      <c r="AR173" s="194" t="s">
        <v>287</v>
      </c>
      <c r="AS173" s="194" t="s">
        <v>288</v>
      </c>
      <c r="AT173" s="194" t="s">
        <v>289</v>
      </c>
      <c r="AU173" s="194" t="s">
        <v>290</v>
      </c>
      <c r="AV173" s="194" t="s">
        <v>291</v>
      </c>
      <c r="AW173" s="194" t="s">
        <v>292</v>
      </c>
      <c r="AX173" s="194" t="s">
        <v>293</v>
      </c>
      <c r="AY173" s="194" t="s">
        <v>294</v>
      </c>
      <c r="AZ173" s="195" t="s">
        <v>295</v>
      </c>
      <c r="BA173" s="195" t="s">
        <v>296</v>
      </c>
      <c r="BB173" s="195" t="s">
        <v>297</v>
      </c>
      <c r="BC173" s="195" t="s">
        <v>298</v>
      </c>
      <c r="BD173" s="195" t="s">
        <v>299</v>
      </c>
      <c r="BE173" s="195" t="s">
        <v>300</v>
      </c>
      <c r="BF173" s="195" t="s">
        <v>301</v>
      </c>
      <c r="BG173" s="195" t="s">
        <v>302</v>
      </c>
      <c r="BH173" s="195" t="s">
        <v>303</v>
      </c>
      <c r="BI173" s="195" t="s">
        <v>304</v>
      </c>
      <c r="BJ173" s="195" t="s">
        <v>305</v>
      </c>
      <c r="BK173" s="195" t="s">
        <v>306</v>
      </c>
      <c r="BL173" s="195" t="s">
        <v>307</v>
      </c>
      <c r="BM173" s="195" t="s">
        <v>308</v>
      </c>
      <c r="BN173" s="195" t="s">
        <v>309</v>
      </c>
      <c r="BO173" s="195" t="s">
        <v>310</v>
      </c>
      <c r="BP173" s="195" t="s">
        <v>311</v>
      </c>
      <c r="BQ173" s="195" t="s">
        <v>312</v>
      </c>
      <c r="BR173" s="195" t="s">
        <v>313</v>
      </c>
      <c r="BS173" s="195" t="s">
        <v>314</v>
      </c>
      <c r="BT173" s="195" t="s">
        <v>315</v>
      </c>
      <c r="BU173" s="195" t="s">
        <v>316</v>
      </c>
      <c r="BV173" s="195" t="s">
        <v>317</v>
      </c>
      <c r="BW173" s="195" t="s">
        <v>318</v>
      </c>
      <c r="BX173" s="195" t="s">
        <v>319</v>
      </c>
      <c r="BY173" s="195" t="s">
        <v>320</v>
      </c>
      <c r="BZ173" s="195" t="s">
        <v>321</v>
      </c>
      <c r="CA173" s="195" t="s">
        <v>322</v>
      </c>
      <c r="CB173" s="195" t="s">
        <v>323</v>
      </c>
      <c r="CC173" s="195" t="s">
        <v>324</v>
      </c>
      <c r="CD173" s="195" t="s">
        <v>325</v>
      </c>
      <c r="CE173" s="195" t="s">
        <v>326</v>
      </c>
      <c r="CF173" s="195" t="s">
        <v>327</v>
      </c>
      <c r="CG173" s="195" t="s">
        <v>328</v>
      </c>
    </row>
    <row r="174" spans="1:85" s="1" customFormat="1" ht="13.5" customHeight="1">
      <c r="A174" s="155" t="s">
        <v>684</v>
      </c>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v>139986079.399014</v>
      </c>
      <c r="AS174" s="35">
        <v>152966908.08306953</v>
      </c>
      <c r="AT174" s="35">
        <v>168455285</v>
      </c>
      <c r="AU174" s="35">
        <v>177927263</v>
      </c>
      <c r="AV174" s="35">
        <v>180970400</v>
      </c>
      <c r="AW174" s="35">
        <v>193267847</v>
      </c>
      <c r="AX174" s="35">
        <v>198087051</v>
      </c>
      <c r="AY174" s="35">
        <v>203513356</v>
      </c>
      <c r="AZ174" s="35">
        <v>201144463</v>
      </c>
      <c r="BA174" s="35">
        <v>237990495</v>
      </c>
      <c r="BB174" s="35">
        <v>232117158</v>
      </c>
      <c r="BC174" s="35">
        <v>249308330</v>
      </c>
      <c r="BD174" s="35">
        <v>242752543</v>
      </c>
      <c r="BE174" s="35">
        <v>272274262</v>
      </c>
      <c r="BF174" s="35">
        <v>284798999</v>
      </c>
      <c r="BG174" s="35">
        <v>280218512</v>
      </c>
      <c r="BH174" s="35">
        <v>294622687</v>
      </c>
      <c r="BI174" s="35">
        <v>322142838</v>
      </c>
      <c r="BJ174" s="35">
        <v>354109643</v>
      </c>
      <c r="BK174" s="35">
        <v>440798278</v>
      </c>
      <c r="BL174" s="35">
        <v>421928562</v>
      </c>
      <c r="BM174" s="35">
        <v>486397058</v>
      </c>
      <c r="BN174" s="35">
        <v>547367063</v>
      </c>
      <c r="BO174" s="35">
        <v>475135192</v>
      </c>
      <c r="BP174" s="35">
        <v>456461883</v>
      </c>
      <c r="BQ174" s="35">
        <v>501886507</v>
      </c>
      <c r="BR174" s="35">
        <v>495336763</v>
      </c>
      <c r="BS174" s="35">
        <v>445919298</v>
      </c>
      <c r="BT174" s="35">
        <v>468132305</v>
      </c>
      <c r="BU174" s="35">
        <v>522942082</v>
      </c>
      <c r="BV174" s="67">
        <v>515795747.45999998</v>
      </c>
      <c r="BW174" s="67">
        <v>482038612</v>
      </c>
      <c r="BX174" s="67">
        <v>486169440</v>
      </c>
      <c r="BY174" s="67">
        <v>508857401</v>
      </c>
      <c r="BZ174" s="67">
        <v>507691064.89999998</v>
      </c>
      <c r="CA174" s="67">
        <v>492038438.97000003</v>
      </c>
      <c r="CB174" s="67">
        <v>474266046.11000001</v>
      </c>
      <c r="CC174" s="67">
        <v>517945832.58000004</v>
      </c>
      <c r="CD174" s="67">
        <v>501399898.91000003</v>
      </c>
      <c r="CE174" s="67">
        <v>484631728.42000002</v>
      </c>
      <c r="CF174" s="67">
        <v>475581590.12</v>
      </c>
      <c r="CG174" s="67">
        <v>503485333.26999998</v>
      </c>
    </row>
    <row r="175" spans="1:85" s="1" customFormat="1" ht="13.5" customHeight="1">
      <c r="A175" s="155" t="s">
        <v>685</v>
      </c>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v>84608550</v>
      </c>
      <c r="AS175" s="35">
        <v>83048132</v>
      </c>
      <c r="AT175" s="35">
        <v>90361011</v>
      </c>
      <c r="AU175" s="35">
        <v>81543415</v>
      </c>
      <c r="AV175" s="35">
        <v>84443931.133000001</v>
      </c>
      <c r="AW175" s="35">
        <v>83630143.382217705</v>
      </c>
      <c r="AX175" s="35">
        <v>85176076.976721466</v>
      </c>
      <c r="AY175" s="35">
        <v>86760441.847592995</v>
      </c>
      <c r="AZ175" s="35">
        <v>93687320.822272599</v>
      </c>
      <c r="BA175" s="35">
        <v>86422239.159018725</v>
      </c>
      <c r="BB175" s="35">
        <v>87891580.807236284</v>
      </c>
      <c r="BC175" s="35">
        <v>77363612.035990313</v>
      </c>
      <c r="BD175" s="35">
        <v>78651177.037412003</v>
      </c>
      <c r="BE175" s="35">
        <v>77552178.248708993</v>
      </c>
      <c r="BF175" s="35">
        <v>80067578.259077385</v>
      </c>
      <c r="BG175" s="35">
        <v>71783092.441823676</v>
      </c>
      <c r="BH175" s="35">
        <v>74032270.954562083</v>
      </c>
      <c r="BI175" s="35">
        <v>67734332.156955838</v>
      </c>
      <c r="BJ175" s="35">
        <v>77292154</v>
      </c>
      <c r="BK175" s="35">
        <v>85758517</v>
      </c>
      <c r="BL175" s="65">
        <v>69805792</v>
      </c>
      <c r="BM175" s="35">
        <v>68584343.439999998</v>
      </c>
      <c r="BN175" s="35">
        <v>69226970.066699997</v>
      </c>
      <c r="BO175" s="35">
        <v>54338074</v>
      </c>
      <c r="BP175" s="35">
        <v>47662646.369999997</v>
      </c>
      <c r="BQ175" s="35">
        <v>42638683.648999996</v>
      </c>
      <c r="BR175" s="35">
        <v>38338451.440000005</v>
      </c>
      <c r="BS175" s="35">
        <v>34329944.181999996</v>
      </c>
      <c r="BT175" s="35">
        <v>33215506.310000002</v>
      </c>
      <c r="BU175" s="35">
        <v>33150019.93</v>
      </c>
      <c r="BV175" s="67">
        <v>28995193</v>
      </c>
      <c r="BW175" s="67">
        <v>24461778</v>
      </c>
      <c r="BX175" s="67">
        <v>23480512</v>
      </c>
      <c r="BY175" s="67">
        <v>22018227</v>
      </c>
      <c r="BZ175" s="67">
        <v>19021049.02</v>
      </c>
      <c r="CA175" s="67">
        <v>15488799.59</v>
      </c>
      <c r="CB175" s="67">
        <v>14313113.1</v>
      </c>
      <c r="CC175" s="67">
        <v>13286788.667000001</v>
      </c>
      <c r="CD175" s="67">
        <v>11811131.643999999</v>
      </c>
      <c r="CE175" s="67">
        <v>10485464.012000002</v>
      </c>
      <c r="CF175" s="67">
        <v>9494516.1490000002</v>
      </c>
      <c r="CG175" s="67">
        <v>7635330.8779999996</v>
      </c>
    </row>
    <row r="176" spans="1:85" s="1" customFormat="1" ht="13.5" customHeight="1">
      <c r="A176" s="155" t="s">
        <v>686</v>
      </c>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v>99670807</v>
      </c>
      <c r="AS176" s="35">
        <v>115219651</v>
      </c>
      <c r="AT176" s="35">
        <v>136619772</v>
      </c>
      <c r="AU176" s="35">
        <v>154210124.17762852</v>
      </c>
      <c r="AV176" s="35">
        <v>167140164.0678001</v>
      </c>
      <c r="AW176" s="35">
        <v>191714169.49544039</v>
      </c>
      <c r="AX176" s="35">
        <v>200151475.48280993</v>
      </c>
      <c r="AY176" s="35">
        <v>217719116.82442266</v>
      </c>
      <c r="AZ176" s="35">
        <v>239944977.22882128</v>
      </c>
      <c r="BA176" s="35">
        <v>260100707.86790121</v>
      </c>
      <c r="BB176" s="35">
        <v>281150272.09861308</v>
      </c>
      <c r="BC176" s="35">
        <v>285568714.28006595</v>
      </c>
      <c r="BD176" s="35">
        <v>295171069.73129672</v>
      </c>
      <c r="BE176" s="35">
        <v>304695389.7420193</v>
      </c>
      <c r="BF176" s="35">
        <v>344221099.08600199</v>
      </c>
      <c r="BG176" s="35">
        <v>337431211.3193568</v>
      </c>
      <c r="BH176" s="35">
        <v>353700826.60938197</v>
      </c>
      <c r="BI176" s="35">
        <v>398537958.76201391</v>
      </c>
      <c r="BJ176" s="35">
        <v>514633323</v>
      </c>
      <c r="BK176" s="35">
        <v>588465108</v>
      </c>
      <c r="BL176" s="65">
        <v>573813732.65100002</v>
      </c>
      <c r="BM176" s="35">
        <v>641846782.29200006</v>
      </c>
      <c r="BN176" s="35">
        <v>687452963.86049998</v>
      </c>
      <c r="BO176" s="35">
        <v>575850626</v>
      </c>
      <c r="BP176" s="35">
        <v>531774519.17800003</v>
      </c>
      <c r="BQ176" s="35">
        <v>582169132.62300003</v>
      </c>
      <c r="BR176" s="35">
        <v>580146782.94999993</v>
      </c>
      <c r="BS176" s="35">
        <v>531701639.96000004</v>
      </c>
      <c r="BT176" s="35">
        <v>544074274.44000006</v>
      </c>
      <c r="BU176" s="35">
        <v>567653759.64999998</v>
      </c>
      <c r="BV176" s="67">
        <v>542352067</v>
      </c>
      <c r="BW176" s="67">
        <v>491952074</v>
      </c>
      <c r="BX176" s="67">
        <v>479127222.93000001</v>
      </c>
      <c r="BY176" s="67">
        <v>510039073</v>
      </c>
      <c r="BZ176" s="67">
        <v>481266404.79000002</v>
      </c>
      <c r="CA176" s="67">
        <v>428965869.62</v>
      </c>
      <c r="CB176" s="67">
        <v>396545545.14999998</v>
      </c>
      <c r="CC176" s="67">
        <v>391897778.93799996</v>
      </c>
      <c r="CD176" s="67">
        <v>343116786.01200002</v>
      </c>
      <c r="CE176" s="67">
        <v>326949562.67100006</v>
      </c>
      <c r="CF176" s="67">
        <v>308985945.37199998</v>
      </c>
      <c r="CG176" s="67">
        <v>288491383.01899999</v>
      </c>
    </row>
    <row r="177" spans="1:85" s="1" customFormat="1" ht="13.5" customHeight="1">
      <c r="A177" s="155" t="s">
        <v>687</v>
      </c>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35">
        <v>1375637</v>
      </c>
      <c r="AW177" s="35">
        <v>2000646.53</v>
      </c>
      <c r="AX177" s="35">
        <v>3943493.5654081982</v>
      </c>
      <c r="AY177" s="35">
        <v>6504050.0630648443</v>
      </c>
      <c r="AZ177" s="35">
        <v>10613663.296908589</v>
      </c>
      <c r="BA177" s="35">
        <v>16974049.139860533</v>
      </c>
      <c r="BB177" s="35">
        <v>23283426.431322269</v>
      </c>
      <c r="BC177" s="35">
        <v>26977749.909252323</v>
      </c>
      <c r="BD177" s="35">
        <v>37129505.238960952</v>
      </c>
      <c r="BE177" s="35">
        <v>46928311.718409948</v>
      </c>
      <c r="BF177" s="35">
        <v>58214055.806783244</v>
      </c>
      <c r="BG177" s="35">
        <v>74812398.010876283</v>
      </c>
      <c r="BH177" s="35">
        <v>84909673.514656454</v>
      </c>
      <c r="BI177" s="35">
        <v>104592923.60005392</v>
      </c>
      <c r="BJ177" s="35">
        <v>173768096</v>
      </c>
      <c r="BK177" s="35">
        <v>218488838.69999999</v>
      </c>
      <c r="BL177" s="65">
        <v>241741690</v>
      </c>
      <c r="BM177" s="35">
        <v>299917319.07499999</v>
      </c>
      <c r="BN177" s="35">
        <v>368060579</v>
      </c>
      <c r="BO177" s="35">
        <v>351493317</v>
      </c>
      <c r="BP177" s="35">
        <v>374367028.13999999</v>
      </c>
      <c r="BQ177" s="35">
        <v>452585383.09000003</v>
      </c>
      <c r="BR177" s="35">
        <v>483443257.19699997</v>
      </c>
      <c r="BS177" s="35">
        <v>499159817.63</v>
      </c>
      <c r="BT177" s="35">
        <v>589951944.71000004</v>
      </c>
      <c r="BU177" s="35">
        <v>725689362.62999988</v>
      </c>
      <c r="BV177" s="67">
        <v>712741207</v>
      </c>
      <c r="BW177" s="67">
        <v>728116913</v>
      </c>
      <c r="BX177" s="67">
        <v>837619125.65999997</v>
      </c>
      <c r="BY177" s="67">
        <v>989252527</v>
      </c>
      <c r="BZ177" s="67">
        <v>978174368.33000004</v>
      </c>
      <c r="CA177" s="67">
        <v>1089037621.8699999</v>
      </c>
      <c r="CB177" s="67">
        <v>1238661717.8399999</v>
      </c>
      <c r="CC177" s="67">
        <v>1479332445.421</v>
      </c>
      <c r="CD177" s="67">
        <v>1521295292.9879999</v>
      </c>
      <c r="CE177" s="67">
        <v>1583213563.9549999</v>
      </c>
      <c r="CF177" s="67">
        <v>1734092806.4029999</v>
      </c>
      <c r="CG177" s="67">
        <v>1940118018.9119997</v>
      </c>
    </row>
    <row r="178" spans="1:85" s="1" customFormat="1" ht="13.5" customHeight="1">
      <c r="A178" s="155" t="s">
        <v>688</v>
      </c>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35">
        <v>123676</v>
      </c>
      <c r="AW178" s="35">
        <v>129094</v>
      </c>
      <c r="AX178" s="35">
        <v>133986</v>
      </c>
      <c r="AY178" s="35">
        <v>143376</v>
      </c>
      <c r="AZ178" s="35">
        <v>189795</v>
      </c>
      <c r="BA178" s="35">
        <v>197336</v>
      </c>
      <c r="BB178" s="35">
        <v>197997</v>
      </c>
      <c r="BC178" s="35">
        <v>196299</v>
      </c>
      <c r="BD178" s="35">
        <v>189366</v>
      </c>
      <c r="BE178" s="35">
        <v>194708</v>
      </c>
      <c r="BF178" s="35">
        <v>270188</v>
      </c>
      <c r="BG178" s="35">
        <v>304042</v>
      </c>
      <c r="BH178" s="35">
        <v>341849</v>
      </c>
      <c r="BI178" s="35">
        <v>314849</v>
      </c>
      <c r="BJ178" s="35">
        <v>351828</v>
      </c>
      <c r="BK178" s="35">
        <v>344928</v>
      </c>
      <c r="BL178" s="65">
        <v>318560</v>
      </c>
      <c r="BM178" s="35">
        <v>287406</v>
      </c>
      <c r="BN178" s="35">
        <v>237442</v>
      </c>
      <c r="BO178" s="35">
        <v>214991</v>
      </c>
      <c r="BP178" s="35">
        <v>193807</v>
      </c>
      <c r="BQ178" s="35">
        <v>177100</v>
      </c>
      <c r="BR178" s="35">
        <v>169060</v>
      </c>
      <c r="BS178" s="35">
        <v>2557413</v>
      </c>
      <c r="BT178" s="35">
        <v>3193884</v>
      </c>
      <c r="BU178" s="35">
        <v>4426141</v>
      </c>
      <c r="BV178" s="67">
        <v>5411947</v>
      </c>
      <c r="BW178" s="67">
        <v>6317047</v>
      </c>
      <c r="BX178" s="67">
        <v>8766817</v>
      </c>
      <c r="BY178" s="67">
        <v>9969658</v>
      </c>
      <c r="BZ178" s="67">
        <v>13349877.640000001</v>
      </c>
      <c r="CA178" s="67">
        <v>15859266.699999999</v>
      </c>
      <c r="CB178" s="67">
        <v>18911641.579999998</v>
      </c>
      <c r="CC178" s="67">
        <v>22467078</v>
      </c>
      <c r="CD178" s="67">
        <v>25744113</v>
      </c>
      <c r="CE178" s="67">
        <v>30098673</v>
      </c>
      <c r="CF178" s="67">
        <v>36679607</v>
      </c>
      <c r="CG178" s="67">
        <v>52019035</v>
      </c>
    </row>
    <row r="179" spans="1:85" s="1" customFormat="1" ht="13.5" customHeight="1">
      <c r="A179" s="155" t="s">
        <v>689</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v>4289126</v>
      </c>
      <c r="AS179" s="35">
        <v>4245157</v>
      </c>
      <c r="AT179" s="35">
        <v>4750311</v>
      </c>
      <c r="AU179" s="35">
        <v>5840699</v>
      </c>
      <c r="AV179" s="35">
        <v>5102398.26</v>
      </c>
      <c r="AW179" s="35">
        <v>6906816</v>
      </c>
      <c r="AX179" s="35">
        <v>8222903.9400000004</v>
      </c>
      <c r="AY179" s="35">
        <v>9878270</v>
      </c>
      <c r="AZ179" s="35">
        <v>11294304</v>
      </c>
      <c r="BA179" s="35">
        <v>11666304</v>
      </c>
      <c r="BB179" s="35">
        <v>13497843</v>
      </c>
      <c r="BC179" s="35">
        <v>12021857</v>
      </c>
      <c r="BD179" s="35">
        <v>13633290</v>
      </c>
      <c r="BE179" s="35">
        <v>14553321</v>
      </c>
      <c r="BF179" s="35">
        <v>15478542</v>
      </c>
      <c r="BG179" s="35">
        <v>15991683</v>
      </c>
      <c r="BH179" s="35">
        <v>18544146</v>
      </c>
      <c r="BI179" s="35">
        <v>22168695.449999999</v>
      </c>
      <c r="BJ179" s="35">
        <v>28621211</v>
      </c>
      <c r="BK179" s="35">
        <v>39856628</v>
      </c>
      <c r="BL179" s="65">
        <v>39411681</v>
      </c>
      <c r="BM179" s="35">
        <v>46255649.890000001</v>
      </c>
      <c r="BN179" s="35">
        <v>62190320</v>
      </c>
      <c r="BO179" s="35">
        <v>53947470</v>
      </c>
      <c r="BP179" s="35">
        <v>53328868</v>
      </c>
      <c r="BQ179" s="35">
        <v>58028187</v>
      </c>
      <c r="BR179" s="35">
        <v>59374288.799999997</v>
      </c>
      <c r="BS179" s="35">
        <v>55125197</v>
      </c>
      <c r="BT179" s="35">
        <v>64015295</v>
      </c>
      <c r="BU179" s="35">
        <v>62616191.100000001</v>
      </c>
      <c r="BV179" s="67">
        <v>80813177</v>
      </c>
      <c r="BW179" s="67">
        <v>76036445</v>
      </c>
      <c r="BX179" s="67">
        <v>90146332</v>
      </c>
      <c r="BY179" s="67">
        <v>91426988</v>
      </c>
      <c r="BZ179" s="67">
        <v>88829185.713</v>
      </c>
      <c r="CA179" s="67">
        <v>81183833.712999895</v>
      </c>
      <c r="CB179" s="67">
        <v>80643679.989999995</v>
      </c>
      <c r="CC179" s="67">
        <v>78593565.11500001</v>
      </c>
      <c r="CD179" s="67">
        <v>71276876.034999996</v>
      </c>
      <c r="CE179" s="67">
        <v>61069634.78800001</v>
      </c>
      <c r="CF179" s="67">
        <v>93785687.446999982</v>
      </c>
      <c r="CG179" s="67">
        <v>97020131.846999988</v>
      </c>
    </row>
    <row r="180" spans="1:85" s="66" customFormat="1" ht="13.5" customHeight="1">
      <c r="A180" s="189" t="s">
        <v>690</v>
      </c>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v>328660224.399014</v>
      </c>
      <c r="AS180" s="190">
        <v>356404338.08306956</v>
      </c>
      <c r="AT180" s="190">
        <v>400954184</v>
      </c>
      <c r="AU180" s="191">
        <v>420318163.17762852</v>
      </c>
      <c r="AV180" s="191">
        <v>439156206.46080011</v>
      </c>
      <c r="AW180" s="191">
        <v>477648716.4076581</v>
      </c>
      <c r="AX180" s="191">
        <v>495714986.96493953</v>
      </c>
      <c r="AY180" s="191">
        <v>524518610.73508054</v>
      </c>
      <c r="AZ180" s="191">
        <v>556874523.34800243</v>
      </c>
      <c r="BA180" s="191">
        <v>613351131.16678047</v>
      </c>
      <c r="BB180" s="191">
        <v>638138277.33717155</v>
      </c>
      <c r="BC180" s="191">
        <v>651436562.22530854</v>
      </c>
      <c r="BD180" s="191">
        <v>667526951.00766969</v>
      </c>
      <c r="BE180" s="191">
        <v>716198170.70913815</v>
      </c>
      <c r="BF180" s="191">
        <v>783050462.15186262</v>
      </c>
      <c r="BG180" s="191">
        <v>780540938.7720567</v>
      </c>
      <c r="BH180" s="191">
        <v>826151453.07860053</v>
      </c>
      <c r="BI180" s="191">
        <v>915491596.96902359</v>
      </c>
      <c r="BJ180" s="191">
        <v>1148776255</v>
      </c>
      <c r="BK180" s="191">
        <v>1373712297.7</v>
      </c>
      <c r="BL180" s="191">
        <v>1347020017.651</v>
      </c>
      <c r="BM180" s="191">
        <v>1543288558.6970003</v>
      </c>
      <c r="BN180" s="191">
        <v>1734535337.9271998</v>
      </c>
      <c r="BO180" s="191">
        <v>1510979670</v>
      </c>
      <c r="BP180" s="191">
        <v>1463788751.6880002</v>
      </c>
      <c r="BQ180" s="191">
        <v>1637484993.362</v>
      </c>
      <c r="BR180" s="191">
        <v>1656808603.3870001</v>
      </c>
      <c r="BS180" s="191">
        <v>1568793309.7720001</v>
      </c>
      <c r="BT180" s="191">
        <v>1702583209.46</v>
      </c>
      <c r="BU180" s="191">
        <v>1916477556.3099997</v>
      </c>
      <c r="BV180" s="191">
        <v>1886109338.46</v>
      </c>
      <c r="BW180" s="191">
        <v>1808922869</v>
      </c>
      <c r="BX180" s="191">
        <v>1925309449.5900002</v>
      </c>
      <c r="BY180" s="192">
        <v>2131563874</v>
      </c>
      <c r="BZ180" s="188">
        <v>2088331950.3930001</v>
      </c>
      <c r="CA180" s="188">
        <v>2122573830.4629998</v>
      </c>
      <c r="CB180" s="188">
        <v>2223341743.7699995</v>
      </c>
      <c r="CC180" s="188">
        <v>2503523488.7209997</v>
      </c>
      <c r="CD180" s="188">
        <v>2474644098.5889997</v>
      </c>
      <c r="CE180" s="188">
        <v>2496448626.8460002</v>
      </c>
      <c r="CF180" s="188">
        <v>2658620152.4909997</v>
      </c>
      <c r="CG180" s="188">
        <v>2888769232.9259996</v>
      </c>
    </row>
    <row r="181" spans="1:85" s="1" customFormat="1" ht="13.5" customHeight="1">
      <c r="A181" s="155" t="s">
        <v>691</v>
      </c>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v>8168611</v>
      </c>
      <c r="AQ181" s="4">
        <v>8240686</v>
      </c>
      <c r="AR181" s="4">
        <v>8416989.9037694372</v>
      </c>
      <c r="AS181" s="35">
        <v>8507187.4496274702</v>
      </c>
      <c r="AT181" s="35">
        <v>8308974.0329199061</v>
      </c>
      <c r="AU181" s="35">
        <v>8105406.7425063299</v>
      </c>
      <c r="AV181" s="35">
        <v>9122343.9160724599</v>
      </c>
      <c r="AW181" s="35">
        <v>9834777.3138671797</v>
      </c>
      <c r="AX181" s="35">
        <v>9128374.3306264896</v>
      </c>
      <c r="AY181" s="35">
        <v>8978959.5405857507</v>
      </c>
      <c r="AZ181" s="35">
        <v>9094304.835317757</v>
      </c>
      <c r="BA181" s="35">
        <v>9368833.4760199003</v>
      </c>
      <c r="BB181" s="35">
        <v>10134552.1772073</v>
      </c>
      <c r="BC181" s="35">
        <v>13611410.78417</v>
      </c>
      <c r="BD181" s="35">
        <v>17123373.232540499</v>
      </c>
      <c r="BE181" s="35">
        <v>20537959.472320102</v>
      </c>
      <c r="BF181" s="35">
        <v>23774916.436999999</v>
      </c>
      <c r="BG181" s="35">
        <v>25442578</v>
      </c>
      <c r="BH181" s="35">
        <v>28793456.532617569</v>
      </c>
      <c r="BI181" s="35">
        <v>31325648.440430891</v>
      </c>
      <c r="BJ181" s="35">
        <v>39126494.444328867</v>
      </c>
      <c r="BK181" s="35">
        <v>53964155.097923405</v>
      </c>
      <c r="BL181" s="35">
        <v>56866052.776838265</v>
      </c>
      <c r="BM181" s="35">
        <v>66071294.682344094</v>
      </c>
      <c r="BN181" s="35">
        <v>72273186.026646107</v>
      </c>
      <c r="BO181" s="35">
        <v>68452080</v>
      </c>
      <c r="BP181" s="35">
        <v>78548433</v>
      </c>
      <c r="BQ181" s="35">
        <v>87180568</v>
      </c>
      <c r="BR181" s="35">
        <v>91850036</v>
      </c>
      <c r="BS181" s="35">
        <v>90405604</v>
      </c>
      <c r="BT181" s="35">
        <v>91801011</v>
      </c>
      <c r="BU181" s="35">
        <v>91844398</v>
      </c>
      <c r="BV181" s="35">
        <v>91021675</v>
      </c>
      <c r="BW181" s="35">
        <v>88666708</v>
      </c>
      <c r="BX181" s="35">
        <v>98119587</v>
      </c>
      <c r="BY181" s="35">
        <v>98453771</v>
      </c>
      <c r="BZ181" s="35">
        <v>101333244.62</v>
      </c>
      <c r="CA181" s="35">
        <v>123240340.93000001</v>
      </c>
      <c r="CB181" s="35">
        <v>129553221.07699899</v>
      </c>
      <c r="CC181" s="65">
        <v>141079808.17900002</v>
      </c>
      <c r="CD181" s="65">
        <v>138954287.64200002</v>
      </c>
      <c r="CE181" s="65">
        <v>145405621.428</v>
      </c>
      <c r="CF181" s="65">
        <v>146083221.29800001</v>
      </c>
      <c r="CG181" s="65">
        <v>156969264.20700002</v>
      </c>
    </row>
    <row r="182" spans="1:85" s="1" customFormat="1" ht="13.5" customHeight="1">
      <c r="A182" s="155" t="s">
        <v>692</v>
      </c>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v>13705891</v>
      </c>
      <c r="AQ182" s="4">
        <v>15934515</v>
      </c>
      <c r="AR182" s="4">
        <v>19299818.165926814</v>
      </c>
      <c r="AS182" s="35">
        <v>21677261.337913472</v>
      </c>
      <c r="AT182" s="35">
        <v>26856094.961363375</v>
      </c>
      <c r="AU182" s="35">
        <v>30088505.647496786</v>
      </c>
      <c r="AV182" s="35">
        <v>35614493.3603414</v>
      </c>
      <c r="AW182" s="35">
        <v>42143323.694046102</v>
      </c>
      <c r="AX182" s="35">
        <v>47913739.518244267</v>
      </c>
      <c r="AY182" s="35">
        <v>55547660.402299501</v>
      </c>
      <c r="AZ182" s="35">
        <v>60640379.24548775</v>
      </c>
      <c r="BA182" s="35">
        <v>68083064.298840001</v>
      </c>
      <c r="BB182" s="35">
        <v>74008140.209004596</v>
      </c>
      <c r="BC182" s="35">
        <v>79742783.695049107</v>
      </c>
      <c r="BD182" s="35">
        <v>85731884.377163768</v>
      </c>
      <c r="BE182" s="35">
        <v>90265920.373775899</v>
      </c>
      <c r="BF182" s="35">
        <v>92273039.944839254</v>
      </c>
      <c r="BG182" s="35">
        <v>95462853</v>
      </c>
      <c r="BH182" s="35">
        <v>104894503.12264682</v>
      </c>
      <c r="BI182" s="35">
        <v>112377478.1581831</v>
      </c>
      <c r="BJ182" s="35">
        <v>131839398.78363743</v>
      </c>
      <c r="BK182" s="35">
        <v>126230061.6752609</v>
      </c>
      <c r="BL182" s="35">
        <v>136070606.15886697</v>
      </c>
      <c r="BM182" s="35">
        <v>139378512.42597458</v>
      </c>
      <c r="BN182" s="35">
        <v>161596828.29929301</v>
      </c>
      <c r="BO182" s="35">
        <v>159830854</v>
      </c>
      <c r="BP182" s="35">
        <v>192659517</v>
      </c>
      <c r="BQ182" s="35">
        <v>194181534</v>
      </c>
      <c r="BR182" s="35">
        <v>203611806</v>
      </c>
      <c r="BS182" s="35">
        <v>214766343</v>
      </c>
      <c r="BT182" s="35">
        <v>230944231</v>
      </c>
      <c r="BU182" s="35">
        <v>252014155</v>
      </c>
      <c r="BV182" s="35">
        <v>261831984</v>
      </c>
      <c r="BW182" s="35">
        <v>277424928</v>
      </c>
      <c r="BX182" s="35">
        <v>290402773</v>
      </c>
      <c r="BY182" s="35">
        <v>308982380</v>
      </c>
      <c r="BZ182" s="35">
        <v>323198281</v>
      </c>
      <c r="CA182" s="35">
        <v>312659783</v>
      </c>
      <c r="CB182" s="35">
        <v>318591539.96299899</v>
      </c>
      <c r="CC182" s="65">
        <v>332098259.28499997</v>
      </c>
      <c r="CD182" s="65">
        <v>335836091.10499996</v>
      </c>
      <c r="CE182" s="65">
        <v>353132419.86199999</v>
      </c>
      <c r="CF182" s="65">
        <v>362561552.778</v>
      </c>
      <c r="CG182" s="65">
        <v>384796933.81699991</v>
      </c>
    </row>
    <row r="183" spans="1:85" s="66" customFormat="1" ht="13.5" customHeight="1">
      <c r="A183" s="189" t="s">
        <v>693</v>
      </c>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v>10401944.838257924</v>
      </c>
      <c r="AL183" s="190">
        <v>12206064.530650055</v>
      </c>
      <c r="AM183" s="190">
        <v>13719478.096228546</v>
      </c>
      <c r="AN183" s="190">
        <v>17922156.813074626</v>
      </c>
      <c r="AO183" s="190">
        <v>21763504.884999998</v>
      </c>
      <c r="AP183" s="190">
        <v>21874502</v>
      </c>
      <c r="AQ183" s="190">
        <v>24175201</v>
      </c>
      <c r="AR183" s="190">
        <v>27716808.069696251</v>
      </c>
      <c r="AS183" s="190">
        <v>30184448.787540942</v>
      </c>
      <c r="AT183" s="190">
        <v>35165068.994283281</v>
      </c>
      <c r="AU183" s="190">
        <v>38193912.390003115</v>
      </c>
      <c r="AV183" s="190">
        <v>44736837.276413858</v>
      </c>
      <c r="AW183" s="190">
        <v>51978101.007913284</v>
      </c>
      <c r="AX183" s="190">
        <v>57042113.848870754</v>
      </c>
      <c r="AY183" s="190">
        <v>64526619.94288525</v>
      </c>
      <c r="AZ183" s="190">
        <v>69734684.08080551</v>
      </c>
      <c r="BA183" s="190">
        <v>77451897.774859905</v>
      </c>
      <c r="BB183" s="190">
        <v>84142692.386211902</v>
      </c>
      <c r="BC183" s="190">
        <v>93354194.479219109</v>
      </c>
      <c r="BD183" s="190">
        <v>102855257.60970427</v>
      </c>
      <c r="BE183" s="190">
        <v>110803879.84609601</v>
      </c>
      <c r="BF183" s="190">
        <v>116047956.38183925</v>
      </c>
      <c r="BG183" s="190">
        <v>120905431</v>
      </c>
      <c r="BH183" s="190">
        <v>133687959.65526439</v>
      </c>
      <c r="BI183" s="190">
        <v>143703126.59861398</v>
      </c>
      <c r="BJ183" s="190">
        <v>170965893.22796631</v>
      </c>
      <c r="BK183" s="190">
        <v>180194216.7731843</v>
      </c>
      <c r="BL183" s="190">
        <v>192936658.93570524</v>
      </c>
      <c r="BM183" s="190">
        <v>205449807.10831869</v>
      </c>
      <c r="BN183" s="190">
        <v>233870014.32593912</v>
      </c>
      <c r="BO183" s="190">
        <v>228282934</v>
      </c>
      <c r="BP183" s="190">
        <v>271207950</v>
      </c>
      <c r="BQ183" s="190">
        <v>281362102</v>
      </c>
      <c r="BR183" s="190">
        <v>295461842</v>
      </c>
      <c r="BS183" s="190">
        <v>305171947</v>
      </c>
      <c r="BT183" s="190">
        <v>322745242</v>
      </c>
      <c r="BU183" s="190">
        <v>343858553</v>
      </c>
      <c r="BV183" s="192">
        <v>352853659</v>
      </c>
      <c r="BW183" s="192">
        <v>366091636</v>
      </c>
      <c r="BX183" s="192">
        <v>388522360</v>
      </c>
      <c r="BY183" s="190">
        <v>407436151</v>
      </c>
      <c r="BZ183" s="190">
        <v>424531525.62</v>
      </c>
      <c r="CA183" s="190">
        <v>435900123.93000001</v>
      </c>
      <c r="CB183" s="190">
        <v>448144761.03999799</v>
      </c>
      <c r="CC183" s="190">
        <v>473178067.46399999</v>
      </c>
      <c r="CD183" s="190">
        <v>474790378.74699998</v>
      </c>
      <c r="CE183" s="190">
        <v>498538041.28999996</v>
      </c>
      <c r="CF183" s="190">
        <v>508644774.07599998</v>
      </c>
      <c r="CG183" s="190">
        <v>541766198.02399993</v>
      </c>
    </row>
    <row r="184" spans="1:85" s="66" customFormat="1" ht="13.5" customHeight="1">
      <c r="A184" s="189" t="s">
        <v>694</v>
      </c>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v>20930770.885595351</v>
      </c>
      <c r="AS184" s="190">
        <v>21940953.16374341</v>
      </c>
      <c r="AT184" s="190">
        <v>23516213.612340059</v>
      </c>
      <c r="AU184" s="191">
        <v>25203841.78625305</v>
      </c>
      <c r="AV184" s="191">
        <v>26270377.912299987</v>
      </c>
      <c r="AW184" s="191">
        <v>27178257.692799982</v>
      </c>
      <c r="AX184" s="191">
        <v>27215394.868384361</v>
      </c>
      <c r="AY184" s="191">
        <v>29060611.586190991</v>
      </c>
      <c r="AZ184" s="191">
        <v>32371399.357311308</v>
      </c>
      <c r="BA184" s="191">
        <v>33222355.70492889</v>
      </c>
      <c r="BB184" s="191">
        <v>33778060.483979732</v>
      </c>
      <c r="BC184" s="191">
        <v>35673003.677476615</v>
      </c>
      <c r="BD184" s="191">
        <v>40479989.276994951</v>
      </c>
      <c r="BE184" s="191">
        <v>41687221.44392845</v>
      </c>
      <c r="BF184" s="191">
        <v>50727248.073880814</v>
      </c>
      <c r="BG184" s="191">
        <v>55340074.12165942</v>
      </c>
      <c r="BH184" s="191">
        <v>61494797.780132405</v>
      </c>
      <c r="BI184" s="191">
        <v>63746605.308922864</v>
      </c>
      <c r="BJ184" s="191">
        <v>58906460</v>
      </c>
      <c r="BK184" s="191">
        <v>62608083</v>
      </c>
      <c r="BL184" s="191">
        <v>64772349.651000023</v>
      </c>
      <c r="BM184" s="191">
        <v>70247474.997000217</v>
      </c>
      <c r="BN184" s="191">
        <v>67286136.000000238</v>
      </c>
      <c r="BO184" s="191">
        <v>68594677.5</v>
      </c>
      <c r="BP184" s="191">
        <v>72237797.477999926</v>
      </c>
      <c r="BQ184" s="191">
        <v>85749736.361999989</v>
      </c>
      <c r="BR184" s="191">
        <v>84486301.582000017</v>
      </c>
      <c r="BS184" s="191">
        <v>84578130.711999893</v>
      </c>
      <c r="BT184" s="191">
        <v>106826900.13000011</v>
      </c>
      <c r="BU184" s="191">
        <v>113308244.52999997</v>
      </c>
      <c r="BV184" s="192">
        <v>105446055</v>
      </c>
      <c r="BW184" s="192">
        <v>116468159</v>
      </c>
      <c r="BX184" s="192">
        <v>115560801</v>
      </c>
      <c r="BY184" s="192">
        <v>130326546</v>
      </c>
      <c r="BZ184" s="192">
        <v>138382829.39899999</v>
      </c>
      <c r="CA184" s="192">
        <v>151611091.57499999</v>
      </c>
      <c r="CB184" s="192">
        <v>160682775.13</v>
      </c>
      <c r="CC184" s="192">
        <v>162271243.21899998</v>
      </c>
      <c r="CD184" s="192">
        <v>154523433.685</v>
      </c>
      <c r="CE184" s="192">
        <v>168054674.62099999</v>
      </c>
      <c r="CF184" s="192">
        <v>179888066.46499997</v>
      </c>
      <c r="CG184" s="192">
        <v>181592559.47700003</v>
      </c>
    </row>
    <row r="185" spans="1:85" s="66" customFormat="1" ht="13.5" customHeight="1">
      <c r="A185" s="189" t="s">
        <v>695</v>
      </c>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v>307729452.498954</v>
      </c>
      <c r="AS185" s="190">
        <v>334463384.31264764</v>
      </c>
      <c r="AT185" s="190">
        <v>377437970.93392438</v>
      </c>
      <c r="AU185" s="191">
        <v>393915018.16727537</v>
      </c>
      <c r="AV185" s="191">
        <v>412885828.54850006</v>
      </c>
      <c r="AW185" s="191">
        <v>450470458.71485811</v>
      </c>
      <c r="AX185" s="191">
        <v>468499592.09655535</v>
      </c>
      <c r="AY185" s="191">
        <v>495457999.14888954</v>
      </c>
      <c r="AZ185" s="191">
        <v>524503123.99069118</v>
      </c>
      <c r="BA185" s="191">
        <v>580128775.4618516</v>
      </c>
      <c r="BB185" s="191">
        <v>604360216.85319185</v>
      </c>
      <c r="BC185" s="191">
        <v>615763558.54783189</v>
      </c>
      <c r="BD185" s="191">
        <v>627046961.73067474</v>
      </c>
      <c r="BE185" s="191">
        <v>674510949.26520979</v>
      </c>
      <c r="BF185" s="191">
        <v>732323214.07798171</v>
      </c>
      <c r="BG185" s="191">
        <v>725200864.65039742</v>
      </c>
      <c r="BH185" s="191">
        <v>764656655.29846799</v>
      </c>
      <c r="BI185" s="191">
        <v>851744991.66010082</v>
      </c>
      <c r="BJ185" s="191">
        <v>1089869795</v>
      </c>
      <c r="BK185" s="191">
        <v>1311104214.7</v>
      </c>
      <c r="BL185" s="191">
        <v>1282247668</v>
      </c>
      <c r="BM185" s="191">
        <v>1473041083.7</v>
      </c>
      <c r="BN185" s="191">
        <v>1667249201.9271998</v>
      </c>
      <c r="BO185" s="191">
        <v>1442384992.5</v>
      </c>
      <c r="BP185" s="191">
        <v>1391550954.21</v>
      </c>
      <c r="BQ185" s="191">
        <v>1551735257</v>
      </c>
      <c r="BR185" s="191">
        <v>1572322301.8050001</v>
      </c>
      <c r="BS185" s="191">
        <v>1484215179.0599999</v>
      </c>
      <c r="BT185" s="191">
        <v>1595756309.3299999</v>
      </c>
      <c r="BU185" s="191">
        <v>1803169311.78</v>
      </c>
      <c r="BV185" s="192">
        <v>1780663283</v>
      </c>
      <c r="BW185" s="192">
        <v>1692454710</v>
      </c>
      <c r="BX185" s="192">
        <v>1809748648</v>
      </c>
      <c r="BY185" s="192">
        <v>2001237328</v>
      </c>
      <c r="BZ185" s="192">
        <v>1949949121</v>
      </c>
      <c r="CA185" s="192">
        <v>1970962738.8759999</v>
      </c>
      <c r="CB185" s="192">
        <v>2062658968.6400001</v>
      </c>
      <c r="CC185" s="192">
        <v>2341252245.5019999</v>
      </c>
      <c r="CD185" s="192">
        <v>2320120664.9040003</v>
      </c>
      <c r="CE185" s="192">
        <v>2328393952.2249999</v>
      </c>
      <c r="CF185" s="192">
        <v>2478732086.026</v>
      </c>
      <c r="CG185" s="192">
        <v>2707176673.4489999</v>
      </c>
    </row>
    <row r="187" spans="1:85" s="15" customFormat="1" ht="13.5" customHeight="1">
      <c r="A187" s="193" t="s">
        <v>696</v>
      </c>
      <c r="B187" s="194" t="s">
        <v>355</v>
      </c>
      <c r="C187" s="194" t="s">
        <v>356</v>
      </c>
      <c r="D187" s="194" t="s">
        <v>357</v>
      </c>
      <c r="E187" s="194" t="s">
        <v>358</v>
      </c>
      <c r="F187" s="194" t="s">
        <v>359</v>
      </c>
      <c r="G187" s="194" t="s">
        <v>360</v>
      </c>
      <c r="H187" s="194" t="s">
        <v>361</v>
      </c>
      <c r="I187" s="194" t="s">
        <v>362</v>
      </c>
      <c r="J187" s="194" t="s">
        <v>363</v>
      </c>
      <c r="K187" s="194" t="s">
        <v>364</v>
      </c>
      <c r="L187" s="194" t="s">
        <v>365</v>
      </c>
      <c r="M187" s="194" t="s">
        <v>366</v>
      </c>
      <c r="N187" s="194" t="s">
        <v>367</v>
      </c>
      <c r="O187" s="194" t="s">
        <v>368</v>
      </c>
      <c r="P187" s="194" t="s">
        <v>369</v>
      </c>
      <c r="Q187" s="194" t="s">
        <v>370</v>
      </c>
      <c r="R187" s="194" t="s">
        <v>371</v>
      </c>
      <c r="S187" s="194" t="s">
        <v>372</v>
      </c>
      <c r="T187" s="194" t="s">
        <v>373</v>
      </c>
      <c r="U187" s="194" t="s">
        <v>374</v>
      </c>
      <c r="V187" s="194" t="s">
        <v>375</v>
      </c>
      <c r="W187" s="194" t="s">
        <v>376</v>
      </c>
      <c r="X187" s="194" t="s">
        <v>377</v>
      </c>
      <c r="Y187" s="194" t="s">
        <v>378</v>
      </c>
      <c r="Z187" s="194" t="s">
        <v>269</v>
      </c>
      <c r="AA187" s="194" t="s">
        <v>270</v>
      </c>
      <c r="AB187" s="194" t="s">
        <v>271</v>
      </c>
      <c r="AC187" s="194" t="s">
        <v>272</v>
      </c>
      <c r="AD187" s="194" t="s">
        <v>273</v>
      </c>
      <c r="AE187" s="194" t="s">
        <v>274</v>
      </c>
      <c r="AF187" s="194" t="s">
        <v>275</v>
      </c>
      <c r="AG187" s="194" t="s">
        <v>276</v>
      </c>
      <c r="AH187" s="194" t="s">
        <v>277</v>
      </c>
      <c r="AI187" s="194" t="s">
        <v>278</v>
      </c>
      <c r="AJ187" s="194" t="s">
        <v>279</v>
      </c>
      <c r="AK187" s="194" t="s">
        <v>280</v>
      </c>
      <c r="AL187" s="194" t="s">
        <v>281</v>
      </c>
      <c r="AM187" s="194" t="s">
        <v>282</v>
      </c>
      <c r="AN187" s="194" t="s">
        <v>283</v>
      </c>
      <c r="AO187" s="194" t="s">
        <v>284</v>
      </c>
      <c r="AP187" s="194" t="s">
        <v>285</v>
      </c>
      <c r="AQ187" s="194" t="s">
        <v>286</v>
      </c>
      <c r="AR187" s="194" t="s">
        <v>287</v>
      </c>
      <c r="AS187" s="194" t="s">
        <v>288</v>
      </c>
      <c r="AT187" s="194" t="s">
        <v>289</v>
      </c>
      <c r="AU187" s="194" t="s">
        <v>290</v>
      </c>
      <c r="AV187" s="194" t="s">
        <v>291</v>
      </c>
      <c r="AW187" s="194" t="s">
        <v>292</v>
      </c>
      <c r="AX187" s="194" t="s">
        <v>293</v>
      </c>
      <c r="AY187" s="194" t="s">
        <v>294</v>
      </c>
      <c r="AZ187" s="195" t="s">
        <v>295</v>
      </c>
      <c r="BA187" s="195" t="s">
        <v>296</v>
      </c>
      <c r="BB187" s="195" t="s">
        <v>297</v>
      </c>
      <c r="BC187" s="195" t="s">
        <v>298</v>
      </c>
      <c r="BD187" s="195" t="s">
        <v>299</v>
      </c>
      <c r="BE187" s="195" t="s">
        <v>300</v>
      </c>
      <c r="BF187" s="195" t="s">
        <v>301</v>
      </c>
      <c r="BG187" s="195" t="s">
        <v>302</v>
      </c>
      <c r="BH187" s="195" t="s">
        <v>303</v>
      </c>
      <c r="BI187" s="195" t="s">
        <v>304</v>
      </c>
      <c r="BJ187" s="195" t="s">
        <v>305</v>
      </c>
      <c r="BK187" s="195" t="s">
        <v>306</v>
      </c>
      <c r="BL187" s="195" t="s">
        <v>307</v>
      </c>
      <c r="BM187" s="195" t="s">
        <v>308</v>
      </c>
      <c r="BN187" s="195" t="s">
        <v>309</v>
      </c>
      <c r="BO187" s="195" t="s">
        <v>310</v>
      </c>
      <c r="BP187" s="195" t="s">
        <v>697</v>
      </c>
      <c r="BQ187" s="195" t="s">
        <v>698</v>
      </c>
      <c r="BR187" s="195" t="s">
        <v>699</v>
      </c>
      <c r="BS187" s="195" t="s">
        <v>379</v>
      </c>
      <c r="BT187" s="195" t="s">
        <v>380</v>
      </c>
      <c r="BU187" s="195" t="s">
        <v>381</v>
      </c>
      <c r="BV187" s="195" t="s">
        <v>579</v>
      </c>
      <c r="BW187" s="195" t="s">
        <v>318</v>
      </c>
      <c r="BX187" s="195" t="s">
        <v>319</v>
      </c>
      <c r="BY187" s="195" t="s">
        <v>320</v>
      </c>
      <c r="BZ187" s="195" t="s">
        <v>321</v>
      </c>
      <c r="CA187" s="195" t="s">
        <v>322</v>
      </c>
      <c r="CB187" s="195" t="s">
        <v>323</v>
      </c>
      <c r="CC187" s="195" t="s">
        <v>324</v>
      </c>
      <c r="CD187" s="195" t="s">
        <v>325</v>
      </c>
      <c r="CE187" s="195" t="s">
        <v>326</v>
      </c>
      <c r="CF187" s="195" t="s">
        <v>327</v>
      </c>
      <c r="CG187" s="195" t="s">
        <v>328</v>
      </c>
    </row>
    <row r="188" spans="1:85" s="1" customFormat="1" ht="13.5" customHeight="1">
      <c r="A188" s="155" t="s">
        <v>662</v>
      </c>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9">
        <v>164.67873294932343</v>
      </c>
      <c r="AW188" s="49">
        <v>175.68255072052739</v>
      </c>
      <c r="AX188" s="49">
        <v>179.59602396825267</v>
      </c>
      <c r="AY188" s="49">
        <v>183.60439683373122</v>
      </c>
      <c r="AZ188" s="49">
        <v>179.45979731146386</v>
      </c>
      <c r="BA188" s="49">
        <v>212.38588933896267</v>
      </c>
      <c r="BB188" s="49">
        <v>207.29984272811791</v>
      </c>
      <c r="BC188" s="49">
        <v>223.75666176626331</v>
      </c>
      <c r="BD188" s="49">
        <v>216.77721340388007</v>
      </c>
      <c r="BE188" s="49">
        <v>243.42107512346539</v>
      </c>
      <c r="BF188" s="49">
        <v>253.76912542012838</v>
      </c>
      <c r="BG188" s="49">
        <v>251.36146206998009</v>
      </c>
      <c r="BH188" s="49">
        <v>263.03577314599056</v>
      </c>
      <c r="BI188" s="49">
        <v>289.05707602150278</v>
      </c>
      <c r="BJ188" s="49">
        <v>316.45271881872787</v>
      </c>
      <c r="BK188" s="49">
        <v>392.52619196457994</v>
      </c>
      <c r="BL188" s="49">
        <v>375.82431424944889</v>
      </c>
      <c r="BM188" s="49">
        <v>433.94290725663274</v>
      </c>
      <c r="BN188" s="49">
        <v>483.23671813615141</v>
      </c>
      <c r="BO188" s="49">
        <v>420.12525189289937</v>
      </c>
      <c r="BP188" s="49">
        <v>403.02482186846078</v>
      </c>
      <c r="BQ188" s="49">
        <v>443.8288157791178</v>
      </c>
      <c r="BR188" s="49">
        <v>438.85055293014881</v>
      </c>
      <c r="BS188" s="49">
        <v>399.1154305722257</v>
      </c>
      <c r="BT188" s="49">
        <v>421.13870079444973</v>
      </c>
      <c r="BU188" s="49">
        <v>473.60477787015452</v>
      </c>
      <c r="BV188" s="49">
        <v>470.28744251057879</v>
      </c>
      <c r="BW188" s="49">
        <v>446.74280333677166</v>
      </c>
      <c r="BX188" s="49">
        <v>457.90696425897198</v>
      </c>
      <c r="BY188" s="49">
        <v>487.06000461353068</v>
      </c>
      <c r="BZ188" s="49">
        <v>495.99888322572002</v>
      </c>
      <c r="CA188" s="49">
        <v>491.39176740409624</v>
      </c>
      <c r="CB188" s="49">
        <v>485.16230634827593</v>
      </c>
      <c r="CC188" s="49">
        <v>542.12912875552661</v>
      </c>
      <c r="CD188" s="49">
        <v>536.63824956787448</v>
      </c>
      <c r="CE188" s="49">
        <v>536.95117722660609</v>
      </c>
      <c r="CF188" s="49">
        <v>541.77513424718711</v>
      </c>
      <c r="CG188" s="49">
        <v>590.78088990503818</v>
      </c>
    </row>
    <row r="189" spans="1:85" s="1" customFormat="1" ht="13.5" customHeight="1">
      <c r="A189" s="155" t="s">
        <v>667</v>
      </c>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9">
        <v>61.246376182767392</v>
      </c>
      <c r="AW189" s="49">
        <v>64.047150647414796</v>
      </c>
      <c r="AX189" s="49">
        <v>68.501508322392908</v>
      </c>
      <c r="AY189" s="49">
        <v>72.920005956946653</v>
      </c>
      <c r="AZ189" s="49">
        <v>82.67573912783611</v>
      </c>
      <c r="BA189" s="49">
        <v>80.243043361892816</v>
      </c>
      <c r="BB189" s="49">
        <v>86.07960511947141</v>
      </c>
      <c r="BC189" s="49">
        <v>79.180892704450144</v>
      </c>
      <c r="BD189" s="49">
        <v>84.623570122368264</v>
      </c>
      <c r="BE189" s="49">
        <v>87.342386332746557</v>
      </c>
      <c r="BF189" s="49">
        <v>94.866911286716444</v>
      </c>
      <c r="BG189" s="49">
        <v>89.367819561252134</v>
      </c>
      <c r="BH189" s="49">
        <v>97.561589817114964</v>
      </c>
      <c r="BI189" s="49">
        <v>93.946285186973242</v>
      </c>
      <c r="BJ189" s="49">
        <v>113.25255979697454</v>
      </c>
      <c r="BK189" s="49">
        <v>132.76935879155499</v>
      </c>
      <c r="BL189" s="49">
        <v>115.12895186920589</v>
      </c>
      <c r="BM189" s="49">
        <v>121.02727871745326</v>
      </c>
      <c r="BN189" s="49">
        <v>131.41333907890839</v>
      </c>
      <c r="BO189" s="49">
        <v>109.36030607480397</v>
      </c>
      <c r="BP189" s="49">
        <v>101.67510649054769</v>
      </c>
      <c r="BQ189" s="49">
        <v>95.80456444875847</v>
      </c>
      <c r="BR189" s="49">
        <v>91.564569337766059</v>
      </c>
      <c r="BS189" s="49">
        <v>86.367246764682193</v>
      </c>
      <c r="BT189" s="49">
        <v>88.720184596070894</v>
      </c>
      <c r="BU189" s="49">
        <v>94.322768421382079</v>
      </c>
      <c r="BV189" s="49">
        <v>88.300102627820365</v>
      </c>
      <c r="BW189" s="49">
        <v>80.986124767835676</v>
      </c>
      <c r="BX189" s="49">
        <v>83.512097964525921</v>
      </c>
      <c r="BY189" s="49">
        <v>84.61194115883886</v>
      </c>
      <c r="BZ189" s="49">
        <v>79.479895119067024</v>
      </c>
      <c r="CA189" s="49">
        <v>71.349666210619901</v>
      </c>
      <c r="CB189" s="49">
        <v>70.968014815255543</v>
      </c>
      <c r="CC189" s="49">
        <v>70.978710145624333</v>
      </c>
      <c r="CD189" s="49">
        <v>72.793637447228122</v>
      </c>
      <c r="CE189" s="49">
        <v>69.929666686674281</v>
      </c>
      <c r="CF189" s="49">
        <v>68.650109896386923</v>
      </c>
      <c r="CG189" s="49">
        <v>59.42770431425658</v>
      </c>
    </row>
    <row r="190" spans="1:85" s="1" customFormat="1" ht="13.5" customHeight="1">
      <c r="A190" s="155" t="s">
        <v>668</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9">
        <v>120.44913927146871</v>
      </c>
      <c r="AW190" s="49">
        <v>128.10562653885142</v>
      </c>
      <c r="AX190" s="49">
        <v>126.83243507786683</v>
      </c>
      <c r="AY190" s="49">
        <v>133.86377149389958</v>
      </c>
      <c r="AZ190" s="49">
        <v>143.00467924968578</v>
      </c>
      <c r="BA190" s="49">
        <v>150.98494500639475</v>
      </c>
      <c r="BB190" s="49">
        <v>158.38318728666349</v>
      </c>
      <c r="BC190" s="49">
        <v>158.47285260191762</v>
      </c>
      <c r="BD190" s="49">
        <v>162.09925363951606</v>
      </c>
      <c r="BE190" s="49">
        <v>164.17750499330202</v>
      </c>
      <c r="BF190" s="49">
        <v>183.63247752934072</v>
      </c>
      <c r="BG190" s="49">
        <v>179.00954982220426</v>
      </c>
      <c r="BH190" s="49">
        <v>186.98628538332204</v>
      </c>
      <c r="BI190" s="49">
        <v>209.81324912227126</v>
      </c>
      <c r="BJ190" s="49">
        <v>268.39339094082328</v>
      </c>
      <c r="BK190" s="49">
        <v>304.60511984346977</v>
      </c>
      <c r="BL190" s="49">
        <v>296.48710593605892</v>
      </c>
      <c r="BM190" s="49">
        <v>333.74452065134199</v>
      </c>
      <c r="BN190" s="49">
        <v>361.06386612175123</v>
      </c>
      <c r="BO190" s="49">
        <v>306.89445954444199</v>
      </c>
      <c r="BP190" s="49">
        <v>289.28632894922231</v>
      </c>
      <c r="BQ190" s="49">
        <v>324.54155524132858</v>
      </c>
      <c r="BR190" s="49">
        <v>329.90646273938461</v>
      </c>
      <c r="BS190" s="49">
        <v>310.30187368762614</v>
      </c>
      <c r="BT190" s="49">
        <v>326.36206033514731</v>
      </c>
      <c r="BU190" s="49">
        <v>352.23386687739122</v>
      </c>
      <c r="BV190" s="49">
        <v>351.7773767178553</v>
      </c>
      <c r="BW190" s="49">
        <v>332.2931773294535</v>
      </c>
      <c r="BX190" s="49">
        <v>338.81029464425882</v>
      </c>
      <c r="BY190" s="49">
        <v>376.60159563470967</v>
      </c>
      <c r="BZ190" s="49">
        <v>375.15641426613723</v>
      </c>
      <c r="CA190" s="49">
        <v>354.91704260253488</v>
      </c>
      <c r="CB190" s="49">
        <v>352.56202258449406</v>
      </c>
      <c r="CC190" s="49">
        <v>367.96980634105984</v>
      </c>
      <c r="CD190" s="49">
        <v>338.1143837050833</v>
      </c>
      <c r="CE190" s="49">
        <v>342.77155487235297</v>
      </c>
      <c r="CF190" s="49">
        <v>345.62534228196927</v>
      </c>
      <c r="CG190" s="49">
        <v>342.62715946949993</v>
      </c>
    </row>
    <row r="191" spans="1:85" s="1" customFormat="1" ht="13.5" customHeight="1">
      <c r="A191" s="155" t="s">
        <v>665</v>
      </c>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9">
        <v>72.211916010498683</v>
      </c>
      <c r="AW191" s="49">
        <v>87.414101018045187</v>
      </c>
      <c r="AX191" s="49">
        <v>108.87913982738888</v>
      </c>
      <c r="AY191" s="49">
        <v>113.28334662390434</v>
      </c>
      <c r="AZ191" s="49">
        <v>124.03196485893271</v>
      </c>
      <c r="BA191" s="49">
        <v>142.86477072905544</v>
      </c>
      <c r="BB191" s="49">
        <v>154.66296294960424</v>
      </c>
      <c r="BC191" s="49">
        <v>147.66389108333647</v>
      </c>
      <c r="BD191" s="49">
        <v>164.21427855748217</v>
      </c>
      <c r="BE191" s="49">
        <v>172.57750902234412</v>
      </c>
      <c r="BF191" s="49">
        <v>176.48805599803316</v>
      </c>
      <c r="BG191" s="49">
        <v>196.84624070430934</v>
      </c>
      <c r="BH191" s="49">
        <v>195.71972052530919</v>
      </c>
      <c r="BI191" s="49">
        <v>214.73326640439907</v>
      </c>
      <c r="BJ191" s="49">
        <v>320.82494844256865</v>
      </c>
      <c r="BK191" s="49">
        <v>362.09678620614221</v>
      </c>
      <c r="BL191" s="49">
        <v>360.13015782213205</v>
      </c>
      <c r="BM191" s="49">
        <v>402.25825537431064</v>
      </c>
      <c r="BN191" s="49">
        <v>435.00579597094924</v>
      </c>
      <c r="BO191" s="49">
        <v>378.83579015439335</v>
      </c>
      <c r="BP191" s="49">
        <v>366.2713328695836</v>
      </c>
      <c r="BQ191" s="49">
        <v>405.6384154405701</v>
      </c>
      <c r="BR191" s="49">
        <v>402.47294514653066</v>
      </c>
      <c r="BS191" s="49">
        <v>385.70058943843287</v>
      </c>
      <c r="BT191" s="49">
        <v>424.49121282701088</v>
      </c>
      <c r="BU191" s="49">
        <v>483.0191118028917</v>
      </c>
      <c r="BV191" s="49">
        <v>445.0963280895312</v>
      </c>
      <c r="BW191" s="49">
        <v>422.22306092721072</v>
      </c>
      <c r="BX191" s="49">
        <v>450.42512776004111</v>
      </c>
      <c r="BY191" s="49">
        <v>491.90553399149303</v>
      </c>
      <c r="BZ191" s="49">
        <v>457.55094297162378</v>
      </c>
      <c r="CA191" s="49">
        <v>475.348269783342</v>
      </c>
      <c r="CB191" s="49">
        <v>505.34828897170866</v>
      </c>
      <c r="CC191" s="49">
        <v>568.72115529441533</v>
      </c>
      <c r="CD191" s="49">
        <v>558.42494275988975</v>
      </c>
      <c r="CE191" s="49">
        <v>550.89931453255906</v>
      </c>
      <c r="CF191" s="49">
        <v>575.50504383029545</v>
      </c>
      <c r="CG191" s="49">
        <v>615.83834113146736</v>
      </c>
    </row>
    <row r="192" spans="1:85" s="1" customFormat="1" ht="13.5" customHeight="1">
      <c r="A192" s="155" t="s">
        <v>666</v>
      </c>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9">
        <v>7.7520371066817093</v>
      </c>
      <c r="AW192" s="49">
        <v>8.1313932980599652</v>
      </c>
      <c r="AX192" s="49">
        <v>8.5575780800919716</v>
      </c>
      <c r="AY192" s="49">
        <v>9.3820180604632899</v>
      </c>
      <c r="AZ192" s="49">
        <v>12.620187512467583</v>
      </c>
      <c r="BA192" s="49">
        <v>13.192672817221554</v>
      </c>
      <c r="BB192" s="49">
        <v>13.563296341964653</v>
      </c>
      <c r="BC192" s="49">
        <v>13.740655186896262</v>
      </c>
      <c r="BD192" s="49">
        <v>13.788117081695063</v>
      </c>
      <c r="BE192" s="49">
        <v>14.352646321686569</v>
      </c>
      <c r="BF192" s="49">
        <v>20.445554294362466</v>
      </c>
      <c r="BG192" s="49">
        <v>25.123285407370684</v>
      </c>
      <c r="BH192" s="49">
        <v>28.818833249030519</v>
      </c>
      <c r="BI192" s="49">
        <v>29.646798493408664</v>
      </c>
      <c r="BJ192" s="49">
        <v>35.90814451928965</v>
      </c>
      <c r="BK192" s="49">
        <v>37.245221898283127</v>
      </c>
      <c r="BL192" s="49">
        <v>36.515359926639157</v>
      </c>
      <c r="BM192" s="49">
        <v>36.056454648099361</v>
      </c>
      <c r="BN192" s="49">
        <v>34.56215429403202</v>
      </c>
      <c r="BO192" s="49">
        <v>34.470258136924805</v>
      </c>
      <c r="BP192" s="49">
        <v>33.787831241283122</v>
      </c>
      <c r="BQ192" s="49">
        <v>33.295732280503856</v>
      </c>
      <c r="BR192" s="49">
        <v>33.845845845845844</v>
      </c>
      <c r="BS192" s="49">
        <v>258.63804611650488</v>
      </c>
      <c r="BT192" s="49">
        <v>301.33823945655251</v>
      </c>
      <c r="BU192" s="49">
        <v>375.89307855626322</v>
      </c>
      <c r="BV192" s="49">
        <v>398.23009565857251</v>
      </c>
      <c r="BW192" s="49">
        <v>403.69676635991823</v>
      </c>
      <c r="BX192" s="49">
        <v>439.50553968015242</v>
      </c>
      <c r="BY192" s="49">
        <v>429.96756803381209</v>
      </c>
      <c r="BZ192" s="49">
        <v>458.56958092882661</v>
      </c>
      <c r="CA192" s="49">
        <v>457.81780837735624</v>
      </c>
      <c r="CB192" s="49">
        <v>474.9401436500163</v>
      </c>
      <c r="CC192" s="49">
        <v>523.45187670371149</v>
      </c>
      <c r="CD192" s="49">
        <v>523.73335367714378</v>
      </c>
      <c r="CE192" s="49">
        <v>504.74875484228005</v>
      </c>
      <c r="CF192" s="49">
        <v>454.48426387133549</v>
      </c>
      <c r="CG192" s="49">
        <v>678.04631186537893</v>
      </c>
    </row>
    <row r="193" spans="1:85" s="1" customFormat="1" ht="13.5" customHeight="1">
      <c r="A193" s="155" t="s">
        <v>664</v>
      </c>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9">
        <v>40.007513643206622</v>
      </c>
      <c r="AW193" s="49">
        <v>49.525071525372681</v>
      </c>
      <c r="AX193" s="49">
        <v>57.882501583815518</v>
      </c>
      <c r="AY193" s="49">
        <v>70.717681084718592</v>
      </c>
      <c r="AZ193" s="49">
        <v>80.808087746034474</v>
      </c>
      <c r="BA193" s="49">
        <v>81.944706675657457</v>
      </c>
      <c r="BB193" s="49">
        <v>88.792252131354587</v>
      </c>
      <c r="BC193" s="49">
        <v>80.385261412342103</v>
      </c>
      <c r="BD193" s="49">
        <v>92.622493070275553</v>
      </c>
      <c r="BE193" s="49">
        <v>102.01688677658143</v>
      </c>
      <c r="BF193" s="49">
        <v>112.26829427508324</v>
      </c>
      <c r="BG193" s="49">
        <v>113.31734019259795</v>
      </c>
      <c r="BH193" s="49">
        <v>124.80832677125608</v>
      </c>
      <c r="BI193" s="49">
        <v>143.02015077030271</v>
      </c>
      <c r="BJ193" s="49">
        <v>178.28198132541002</v>
      </c>
      <c r="BK193" s="49">
        <v>234.673002078439</v>
      </c>
      <c r="BL193" s="49">
        <v>222.82726393812439</v>
      </c>
      <c r="BM193" s="49">
        <v>249.85091739452176</v>
      </c>
      <c r="BN193" s="49">
        <v>297.15896656680189</v>
      </c>
      <c r="BO193" s="49">
        <v>237.93916058007832</v>
      </c>
      <c r="BP193" s="49">
        <v>230.38517001689152</v>
      </c>
      <c r="BQ193" s="49">
        <v>241.53653754901225</v>
      </c>
      <c r="BR193" s="49">
        <v>238.07520178994596</v>
      </c>
      <c r="BS193" s="49">
        <v>217.90251837094488</v>
      </c>
      <c r="BT193" s="49">
        <v>253.69371029552221</v>
      </c>
      <c r="BU193" s="49">
        <v>247.35794856601092</v>
      </c>
      <c r="BV193" s="49">
        <v>309.2557909036986</v>
      </c>
      <c r="BW193" s="49">
        <v>291.8809427842076</v>
      </c>
      <c r="BX193" s="49">
        <v>320.34943852167731</v>
      </c>
      <c r="BY193" s="49">
        <v>328.64944102951222</v>
      </c>
      <c r="BZ193" s="49">
        <v>326.68838619312413</v>
      </c>
      <c r="CA193" s="49">
        <v>307.36782336081984</v>
      </c>
      <c r="CB193" s="49">
        <v>316.6259515816833</v>
      </c>
      <c r="CC193" s="49">
        <v>326.39201443136284</v>
      </c>
      <c r="CD193" s="49">
        <v>313.62477794938133</v>
      </c>
      <c r="CE193" s="49">
        <v>290.83686839160112</v>
      </c>
      <c r="CF193" s="49">
        <v>349.42766878665265</v>
      </c>
      <c r="CG193" s="49">
        <v>395.32123105602204</v>
      </c>
    </row>
    <row r="194" spans="1:85" s="1" customFormat="1" ht="13.5" customHeight="1">
      <c r="A194" s="155" t="s">
        <v>503</v>
      </c>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9">
        <v>41.325309039293096</v>
      </c>
      <c r="AW194" s="49">
        <v>49.939136023221188</v>
      </c>
      <c r="AX194" s="49">
        <v>56.04149299150739</v>
      </c>
      <c r="AY194" s="49">
        <v>69.894821839441732</v>
      </c>
      <c r="AZ194" s="49">
        <v>77.099284870964951</v>
      </c>
      <c r="BA194" s="49">
        <v>88.101020530458541</v>
      </c>
      <c r="BB194" s="49">
        <v>94.365389383517766</v>
      </c>
      <c r="BC194" s="49">
        <v>104.78027377369277</v>
      </c>
      <c r="BD194" s="49">
        <v>114.67504371555384</v>
      </c>
      <c r="BE194" s="49">
        <v>123.76767771276405</v>
      </c>
      <c r="BF194" s="49">
        <v>127.930245515571</v>
      </c>
      <c r="BG194" s="49">
        <v>132.64330208840735</v>
      </c>
      <c r="BH194" s="49">
        <v>145.32895421700033</v>
      </c>
      <c r="BI194" s="49">
        <v>158.35317013351622</v>
      </c>
      <c r="BJ194" s="49">
        <v>177.77669623752203</v>
      </c>
      <c r="BK194" s="49">
        <v>188.89767725259773</v>
      </c>
      <c r="BL194" s="49">
        <v>198.78286293461221</v>
      </c>
      <c r="BM194" s="49">
        <v>207.09267328549251</v>
      </c>
      <c r="BN194" s="49">
        <v>234.04929608674158</v>
      </c>
      <c r="BO194" s="49">
        <v>223.17534309786231</v>
      </c>
      <c r="BP194" s="49">
        <v>259.4824567446239</v>
      </c>
      <c r="BQ194" s="49">
        <v>268.04048966371346</v>
      </c>
      <c r="BR194" s="49">
        <v>260.6083428372844</v>
      </c>
      <c r="BS194" s="49">
        <v>267.55316880632438</v>
      </c>
      <c r="BT194" s="49">
        <v>284.15075046838245</v>
      </c>
      <c r="BU194" s="49">
        <v>301.25770143944771</v>
      </c>
      <c r="BV194" s="49">
        <v>306.36120205911487</v>
      </c>
      <c r="BW194" s="49">
        <v>318.78657704562295</v>
      </c>
      <c r="BX194" s="49">
        <v>337.35035877772452</v>
      </c>
      <c r="BY194" s="49">
        <v>355.06418387799567</v>
      </c>
      <c r="BZ194" s="49">
        <v>367.46527137177713</v>
      </c>
      <c r="CA194" s="49">
        <v>379.10622096694237</v>
      </c>
      <c r="CB194" s="49">
        <v>378.74887683143515</v>
      </c>
      <c r="CC194" s="324">
        <v>403.12123970127436</v>
      </c>
      <c r="CD194" s="324">
        <v>401.77262385941395</v>
      </c>
      <c r="CE194" s="324">
        <v>422.57617131125932</v>
      </c>
      <c r="CF194" s="324">
        <v>430.233803009849</v>
      </c>
      <c r="CG194" s="324">
        <v>458.37146821192664</v>
      </c>
    </row>
    <row r="195" spans="1:85" s="1" customFormat="1" ht="13.5" customHeight="1">
      <c r="A195" s="155" t="s">
        <v>700</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9">
        <v>55.495108256549138</v>
      </c>
      <c r="AW195" s="49">
        <v>56.764645096361228</v>
      </c>
      <c r="AX195" s="49">
        <v>56.950640399076839</v>
      </c>
      <c r="AY195" s="49">
        <v>61.122703053864285</v>
      </c>
      <c r="AZ195" s="49">
        <v>67.53781900237054</v>
      </c>
      <c r="BA195" s="49">
        <v>69.262609872829486</v>
      </c>
      <c r="BB195" s="49">
        <v>70.830448791247449</v>
      </c>
      <c r="BC195" s="49">
        <v>74.783309495114509</v>
      </c>
      <c r="BD195" s="49">
        <v>85.244367952133629</v>
      </c>
      <c r="BE195" s="49">
        <v>87.824269557514256</v>
      </c>
      <c r="BF195" s="49">
        <v>105.57011465711814</v>
      </c>
      <c r="BG195" s="49">
        <v>114.90591228235843</v>
      </c>
      <c r="BH195" s="49">
        <v>127.63033999386617</v>
      </c>
      <c r="BI195" s="49">
        <v>132.36861130960094</v>
      </c>
      <c r="BJ195" s="49">
        <v>124.0930195325008</v>
      </c>
      <c r="BK195" s="49">
        <v>133.29433593500505</v>
      </c>
      <c r="BL195" s="49">
        <v>138.40523858636661</v>
      </c>
      <c r="BM195" s="49">
        <v>151.19324296287601</v>
      </c>
      <c r="BN195" s="49">
        <v>146.29463307577885</v>
      </c>
      <c r="BO195" s="49">
        <v>147.29060740323473</v>
      </c>
      <c r="BP195" s="49">
        <v>151.30367730202971</v>
      </c>
      <c r="BQ195" s="49">
        <v>180.11337828345111</v>
      </c>
      <c r="BR195" s="49">
        <v>148.42470230034877</v>
      </c>
      <c r="BS195" s="49">
        <v>178.50944215516165</v>
      </c>
      <c r="BT195" s="49">
        <v>226.0784341251011</v>
      </c>
      <c r="BU195" s="49">
        <v>243.3038198467053</v>
      </c>
      <c r="BV195" s="49">
        <v>228.73589497748188</v>
      </c>
      <c r="BW195" s="49">
        <v>254.39004833640215</v>
      </c>
      <c r="BX195" s="49">
        <v>253.18627992270379</v>
      </c>
      <c r="BY195" s="49">
        <v>278.11540185144878</v>
      </c>
      <c r="BZ195" s="49">
        <v>294.96374181288792</v>
      </c>
      <c r="CA195" s="49">
        <v>325.15171544657909</v>
      </c>
      <c r="CB195" s="49">
        <v>352.94572165039034</v>
      </c>
      <c r="CC195" s="49">
        <v>343.55553696470042</v>
      </c>
      <c r="CD195" s="49">
        <v>329.77451471809087</v>
      </c>
      <c r="CE195" s="49">
        <v>354.53002002231966</v>
      </c>
      <c r="CF195" s="49">
        <v>369.21246511336739</v>
      </c>
      <c r="CG195" s="49">
        <v>370.94756775688052</v>
      </c>
    </row>
    <row r="196" spans="1:85" s="1" customFormat="1" ht="13.5" customHeight="1">
      <c r="A196" s="155" t="s">
        <v>701</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9">
        <v>116.15904433134402</v>
      </c>
      <c r="AW196" s="49">
        <v>125.06733192802592</v>
      </c>
      <c r="AX196" s="49">
        <v>128.69039694906203</v>
      </c>
      <c r="AY196" s="49">
        <v>135.31207355285721</v>
      </c>
      <c r="AZ196" s="49">
        <v>142.02725092742199</v>
      </c>
      <c r="BA196" s="49">
        <v>156.08554244396376</v>
      </c>
      <c r="BB196" s="49">
        <v>160.89821454232802</v>
      </c>
      <c r="BC196" s="49">
        <v>163.6465737331217</v>
      </c>
      <c r="BD196" s="49">
        <v>165.78294172937231</v>
      </c>
      <c r="BE196" s="49">
        <v>176.76726460611872</v>
      </c>
      <c r="BF196" s="49">
        <v>190.64902917818574</v>
      </c>
      <c r="BG196" s="49">
        <v>188.1345356368673</v>
      </c>
      <c r="BH196" s="49">
        <v>196.92645783546698</v>
      </c>
      <c r="BI196" s="49">
        <v>218.0571566971912</v>
      </c>
      <c r="BJ196" s="49">
        <v>275.48385926704452</v>
      </c>
      <c r="BK196" s="49">
        <v>326.66579829305152</v>
      </c>
      <c r="BL196" s="49">
        <v>316.35101551475555</v>
      </c>
      <c r="BM196" s="49">
        <v>360.61535750868353</v>
      </c>
      <c r="BN196" s="49">
        <v>400.22447471559485</v>
      </c>
      <c r="BO196" s="49">
        <v>343.48476355502339</v>
      </c>
      <c r="BP196" s="49">
        <v>329.63633777772151</v>
      </c>
      <c r="BQ196" s="49">
        <v>364.69341172243594</v>
      </c>
      <c r="BR196" s="49">
        <v>375.05120306671193</v>
      </c>
      <c r="BS196" s="49">
        <v>344.24678151801953</v>
      </c>
      <c r="BT196" s="49">
        <v>368.25797772269726</v>
      </c>
      <c r="BU196" s="49">
        <v>412.73598619375576</v>
      </c>
      <c r="BV196" s="49">
        <v>405.38376713194492</v>
      </c>
      <c r="BW196" s="49">
        <v>384.27011699379887</v>
      </c>
      <c r="BX196" s="49">
        <v>405.63045026750677</v>
      </c>
      <c r="BY196" s="49">
        <v>444.41009679485302</v>
      </c>
      <c r="BZ196" s="49">
        <v>431.83937835653143</v>
      </c>
      <c r="CA196" s="49">
        <v>433.12569692055212</v>
      </c>
      <c r="CB196" s="49">
        <v>448.95673079342447</v>
      </c>
      <c r="CC196" s="49">
        <v>506.7474443507968</v>
      </c>
      <c r="CD196" s="49">
        <v>499.64954527881582</v>
      </c>
      <c r="CE196" s="49">
        <v>497.96632970337095</v>
      </c>
      <c r="CF196" s="49">
        <v>518.00347240398185</v>
      </c>
      <c r="CG196" s="49">
        <v>563.32759709931236</v>
      </c>
    </row>
    <row r="198" spans="1:85" ht="13.5" customHeight="1">
      <c r="A198" s="193" t="s">
        <v>578</v>
      </c>
      <c r="AV198" s="194" t="s">
        <v>291</v>
      </c>
      <c r="AW198" s="194" t="s">
        <v>292</v>
      </c>
      <c r="AX198" s="194" t="s">
        <v>293</v>
      </c>
      <c r="AY198" s="194" t="s">
        <v>294</v>
      </c>
      <c r="AZ198" s="195" t="s">
        <v>295</v>
      </c>
      <c r="BA198" s="195" t="s">
        <v>296</v>
      </c>
      <c r="BB198" s="195" t="s">
        <v>297</v>
      </c>
      <c r="BC198" s="195" t="s">
        <v>298</v>
      </c>
      <c r="BD198" s="195" t="s">
        <v>299</v>
      </c>
      <c r="BE198" s="195" t="s">
        <v>300</v>
      </c>
      <c r="BF198" s="195" t="s">
        <v>301</v>
      </c>
      <c r="BG198" s="195" t="s">
        <v>302</v>
      </c>
      <c r="BH198" s="195" t="s">
        <v>303</v>
      </c>
      <c r="BI198" s="195" t="s">
        <v>304</v>
      </c>
      <c r="BJ198" s="195" t="s">
        <v>305</v>
      </c>
      <c r="BK198" s="195" t="s">
        <v>306</v>
      </c>
      <c r="BL198" s="195" t="s">
        <v>307</v>
      </c>
      <c r="BM198" s="195" t="s">
        <v>308</v>
      </c>
      <c r="BN198" s="195" t="s">
        <v>309</v>
      </c>
      <c r="BO198" s="195" t="s">
        <v>310</v>
      </c>
      <c r="BP198" s="195" t="s">
        <v>697</v>
      </c>
      <c r="BQ198" s="195" t="s">
        <v>698</v>
      </c>
      <c r="BR198" s="195" t="s">
        <v>699</v>
      </c>
      <c r="BS198" s="195" t="s">
        <v>379</v>
      </c>
      <c r="BT198" s="195" t="s">
        <v>380</v>
      </c>
      <c r="BU198" s="195" t="s">
        <v>381</v>
      </c>
      <c r="BV198" s="195" t="s">
        <v>579</v>
      </c>
      <c r="BW198" s="195" t="s">
        <v>318</v>
      </c>
      <c r="BX198" s="195" t="s">
        <v>319</v>
      </c>
      <c r="BY198" s="195" t="s">
        <v>320</v>
      </c>
      <c r="BZ198" s="195" t="s">
        <v>321</v>
      </c>
      <c r="CA198" s="195" t="s">
        <v>322</v>
      </c>
      <c r="CB198" s="195" t="s">
        <v>323</v>
      </c>
      <c r="CC198" s="195" t="s">
        <v>324</v>
      </c>
      <c r="CD198" s="195" t="s">
        <v>325</v>
      </c>
      <c r="CE198" s="195" t="s">
        <v>326</v>
      </c>
      <c r="CF198" s="195" t="s">
        <v>327</v>
      </c>
      <c r="CG198" s="195" t="s">
        <v>328</v>
      </c>
    </row>
    <row r="199" spans="1:85" ht="13.5" customHeight="1">
      <c r="A199" s="155" t="s">
        <v>581</v>
      </c>
      <c r="AV199" s="86">
        <v>0.2146469233608935</v>
      </c>
      <c r="AW199" s="86">
        <v>0.21443758954416536</v>
      </c>
      <c r="AX199" s="86">
        <v>0.21436542753790502</v>
      </c>
      <c r="AY199" s="86">
        <v>0.21904779972799698</v>
      </c>
      <c r="AZ199" s="86">
        <v>0.22077714102020146</v>
      </c>
      <c r="BA199" s="86">
        <v>0.22077678740306411</v>
      </c>
      <c r="BB199" s="86">
        <v>0.21849330304875192</v>
      </c>
      <c r="BC199" s="86">
        <v>0.2171606991980681</v>
      </c>
      <c r="BD199" s="86">
        <v>0.21726730091470248</v>
      </c>
      <c r="BE199" s="86">
        <v>0.21569393125798705</v>
      </c>
      <c r="BF199" s="86">
        <v>0.21463200810581626</v>
      </c>
      <c r="BG199" s="86">
        <v>0.21243192164050054</v>
      </c>
      <c r="BH199" s="86">
        <v>0.21194987618914621</v>
      </c>
      <c r="BI199" s="86">
        <v>0.2104689741445539</v>
      </c>
      <c r="BJ199" s="86">
        <v>0.20750652701569766</v>
      </c>
      <c r="BK199" s="86">
        <v>0.20653540100838333</v>
      </c>
      <c r="BL199" s="86">
        <v>0.20442661673061627</v>
      </c>
      <c r="BM199" s="86">
        <v>0.20227029356385634</v>
      </c>
      <c r="BN199" s="86">
        <v>0.20137227764488783</v>
      </c>
      <c r="BO199" s="86">
        <v>0.19883330564280272</v>
      </c>
      <c r="BP199" s="86">
        <v>0.19717459506690085</v>
      </c>
      <c r="BQ199" s="86">
        <v>0.19561865527840877</v>
      </c>
      <c r="BR199" s="86">
        <v>0.19146173035018385</v>
      </c>
      <c r="BS199" s="86">
        <v>0.18854025495912766</v>
      </c>
      <c r="BT199" s="86">
        <v>0.18708540221980535</v>
      </c>
      <c r="BU199" s="86">
        <v>0.18477002016587524</v>
      </c>
      <c r="BV199" s="86">
        <v>0.18263350856220242</v>
      </c>
      <c r="BW199" s="86">
        <v>0.17951854735665229</v>
      </c>
      <c r="BX199" s="86">
        <v>0.17492195639838912</v>
      </c>
      <c r="BY199" s="86">
        <v>0.17073253238393407</v>
      </c>
      <c r="BZ199" s="86">
        <v>0.16670844259816001</v>
      </c>
      <c r="CA199" s="86">
        <v>0.16237616440968539</v>
      </c>
      <c r="CB199" s="86">
        <v>0.15683757474942336</v>
      </c>
      <c r="CC199" s="86">
        <v>0.15246579664364979</v>
      </c>
      <c r="CD199" s="86">
        <v>0.14845305099869585</v>
      </c>
      <c r="CE199" s="86">
        <v>0.14259416018677998</v>
      </c>
      <c r="CF199" s="86">
        <v>0.1359984866695855</v>
      </c>
      <c r="CG199" s="86">
        <v>0.13157568083058599</v>
      </c>
    </row>
    <row r="200" spans="1:85" ht="13.5" customHeight="1">
      <c r="A200" s="155" t="s">
        <v>582</v>
      </c>
      <c r="AV200" s="86">
        <v>0.26930392541765064</v>
      </c>
      <c r="AW200" s="86">
        <v>0.25452647583403992</v>
      </c>
      <c r="AX200" s="86">
        <v>0.24166450932786651</v>
      </c>
      <c r="AY200" s="86">
        <v>0.23512787343204014</v>
      </c>
      <c r="AZ200" s="86">
        <v>0.22321117279084582</v>
      </c>
      <c r="BA200" s="86">
        <v>0.21219618876489502</v>
      </c>
      <c r="BB200" s="86">
        <v>0.19924015360839226</v>
      </c>
      <c r="BC200" s="86">
        <v>0.19043061081891777</v>
      </c>
      <c r="BD200" s="86">
        <v>0.1803258936756604</v>
      </c>
      <c r="BE200" s="86">
        <v>0.17122156407083505</v>
      </c>
      <c r="BF200" s="86">
        <v>0.16141234438703206</v>
      </c>
      <c r="BG200" s="86">
        <v>0.15306033198972602</v>
      </c>
      <c r="BH200" s="86">
        <v>0.14358993572735046</v>
      </c>
      <c r="BI200" s="86">
        <v>0.13616091156934332</v>
      </c>
      <c r="BJ200" s="86">
        <v>0.12655818070250882</v>
      </c>
      <c r="BK200" s="86">
        <v>0.1187962299837895</v>
      </c>
      <c r="BL200" s="86">
        <v>0.11040539536591122</v>
      </c>
      <c r="BM200" s="86">
        <v>0.10226228127256841</v>
      </c>
      <c r="BN200" s="86">
        <v>9.3651949215593722E-2</v>
      </c>
      <c r="BO200" s="86">
        <v>8.7356503714486888E-2</v>
      </c>
      <c r="BP200" s="86">
        <v>8.1609694265260491E-2</v>
      </c>
      <c r="BQ200" s="86">
        <v>7.699062274734976E-2</v>
      </c>
      <c r="BR200" s="86">
        <v>7.1024008158438179E-2</v>
      </c>
      <c r="BS200" s="86">
        <v>6.7076495332094366E-2</v>
      </c>
      <c r="BT200" s="86">
        <v>6.3010783960285463E-2</v>
      </c>
      <c r="BU200" s="86">
        <v>5.8811362971195991E-2</v>
      </c>
      <c r="BV200" s="86">
        <v>5.4680299316152814E-2</v>
      </c>
      <c r="BW200" s="86">
        <v>5.0253054623862002E-2</v>
      </c>
      <c r="BX200" s="86">
        <v>4.6322510364625244E-2</v>
      </c>
      <c r="BY200" s="86">
        <v>4.2525883124663558E-2</v>
      </c>
      <c r="BZ200" s="86">
        <v>3.8977676994360985E-2</v>
      </c>
      <c r="CA200" s="86">
        <v>3.5202778042643615E-2</v>
      </c>
      <c r="CB200" s="86">
        <v>3.2358365967015912E-2</v>
      </c>
      <c r="CC200" s="86">
        <v>2.9873269126087908E-2</v>
      </c>
      <c r="CD200" s="86">
        <v>2.5780100060249694E-2</v>
      </c>
      <c r="CE200" s="86">
        <v>2.3689227067931456E-2</v>
      </c>
      <c r="CF200" s="86">
        <v>2.142691813235692E-2</v>
      </c>
      <c r="CG200" s="86">
        <v>1.9836002249133185E-2</v>
      </c>
    </row>
    <row r="201" spans="1:85" ht="13.5" customHeight="1">
      <c r="A201" s="155" t="s">
        <v>583</v>
      </c>
      <c r="AV201" s="86">
        <v>0.27103898462998882</v>
      </c>
      <c r="AW201" s="86">
        <v>0.29171310780386539</v>
      </c>
      <c r="AX201" s="86">
        <v>0.30670710802320128</v>
      </c>
      <c r="AY201" s="86">
        <v>0.32141235254152078</v>
      </c>
      <c r="AZ201" s="86">
        <v>0.33050239503053325</v>
      </c>
      <c r="BA201" s="86">
        <v>0.33941211934934745</v>
      </c>
      <c r="BB201" s="86">
        <v>0.34638516836041772</v>
      </c>
      <c r="BC201" s="86">
        <v>0.35121751561910719</v>
      </c>
      <c r="BD201" s="86">
        <v>0.35329458774362721</v>
      </c>
      <c r="BE201" s="86">
        <v>0.35788355637781089</v>
      </c>
      <c r="BF201" s="86">
        <v>0.35849475543132148</v>
      </c>
      <c r="BG201" s="86">
        <v>0.35919534480363535</v>
      </c>
      <c r="BH201" s="86">
        <v>0.35793825692937731</v>
      </c>
      <c r="BI201" s="86">
        <v>0.35872363521815887</v>
      </c>
      <c r="BJ201" s="86">
        <v>0.35557312288146675</v>
      </c>
      <c r="BK201" s="86">
        <v>0.35530946156655846</v>
      </c>
      <c r="BL201" s="86">
        <v>0.35241023747301442</v>
      </c>
      <c r="BM201" s="86">
        <v>0.34704914891059907</v>
      </c>
      <c r="BN201" s="86">
        <v>0.33848537454966304</v>
      </c>
      <c r="BO201" s="86">
        <v>0.32989179595507279</v>
      </c>
      <c r="BP201" s="86">
        <v>0.3200205358649062</v>
      </c>
      <c r="BQ201" s="86">
        <v>0.31031238306977488</v>
      </c>
      <c r="BR201" s="86">
        <v>0.29829442231927217</v>
      </c>
      <c r="BS201" s="86">
        <v>0.28915449170428548</v>
      </c>
      <c r="BT201" s="86">
        <v>0.28057887418241745</v>
      </c>
      <c r="BU201" s="86">
        <v>0.26967854580796286</v>
      </c>
      <c r="BV201" s="86">
        <v>0.25673169101437082</v>
      </c>
      <c r="BW201" s="86">
        <v>0.24631249001756908</v>
      </c>
      <c r="BX201" s="86">
        <v>0.23298511092175475</v>
      </c>
      <c r="BY201" s="86">
        <v>0.22132167436533765</v>
      </c>
      <c r="BZ201" s="86">
        <v>0.20893535870866931</v>
      </c>
      <c r="CA201" s="86">
        <v>0.19599590960658667</v>
      </c>
      <c r="CB201" s="86">
        <v>0.18045656350957448</v>
      </c>
      <c r="CC201" s="86">
        <v>0.16996184812307036</v>
      </c>
      <c r="CD201" s="86">
        <v>0.16123704440936235</v>
      </c>
      <c r="CE201" s="86">
        <v>0.15069563791375928</v>
      </c>
      <c r="CF201" s="86">
        <v>0.13850366201791642</v>
      </c>
      <c r="CG201" s="86">
        <v>0.12999489591274696</v>
      </c>
    </row>
    <row r="202" spans="1:85" ht="13.5" customHeight="1">
      <c r="A202" s="155" t="s">
        <v>584</v>
      </c>
      <c r="AV202" s="86">
        <v>3.720913879887728E-3</v>
      </c>
      <c r="AW202" s="86">
        <v>4.4612730621911637E-3</v>
      </c>
      <c r="AX202" s="86">
        <v>7.0393381984238598E-3</v>
      </c>
      <c r="AY202" s="86">
        <v>1.134610664557675E-2</v>
      </c>
      <c r="AZ202" s="86">
        <v>1.6855625692124232E-2</v>
      </c>
      <c r="BA202" s="86">
        <v>2.3408832986570833E-2</v>
      </c>
      <c r="BB202" s="86">
        <v>2.9375848826862738E-2</v>
      </c>
      <c r="BC202" s="86">
        <v>3.5608348511470579E-2</v>
      </c>
      <c r="BD202" s="86">
        <v>4.3868466774735236E-2</v>
      </c>
      <c r="BE202" s="86">
        <v>5.2437290977155222E-2</v>
      </c>
      <c r="BF202" s="86">
        <v>6.3082275641356642E-2</v>
      </c>
      <c r="BG202" s="86">
        <v>7.2421597339691793E-2</v>
      </c>
      <c r="BH202" s="86">
        <v>8.2092670238504778E-2</v>
      </c>
      <c r="BI202" s="86">
        <v>9.1986941968585492E-2</v>
      </c>
      <c r="BJ202" s="86">
        <v>0.10043954784595965</v>
      </c>
      <c r="BK202" s="86">
        <v>0.1109756864631876</v>
      </c>
      <c r="BL202" s="86">
        <v>0.12222933582722244</v>
      </c>
      <c r="BM202" s="86">
        <v>0.13454586008157379</v>
      </c>
      <c r="BN202" s="86">
        <v>0.15041987002562687</v>
      </c>
      <c r="BO202" s="86">
        <v>0.16312359734276394</v>
      </c>
      <c r="BP202" s="86">
        <v>0.17793971793999996</v>
      </c>
      <c r="BQ202" s="86">
        <v>0.19301083555581852</v>
      </c>
      <c r="BR202" s="86">
        <v>0.20375434714683663</v>
      </c>
      <c r="BS202" s="86">
        <v>0.21839146214468003</v>
      </c>
      <c r="BT202" s="86">
        <v>0.2339076228936236</v>
      </c>
      <c r="BU202" s="86">
        <v>0.25140877489170316</v>
      </c>
      <c r="BV202" s="86">
        <v>0.26665144674969016</v>
      </c>
      <c r="BW202" s="86">
        <v>0.28690904008944257</v>
      </c>
      <c r="BX202" s="86">
        <v>0.30637822331442627</v>
      </c>
      <c r="BY202" s="86">
        <v>0.32864582158758981</v>
      </c>
      <c r="BZ202" s="86">
        <v>0.34818944090122655</v>
      </c>
      <c r="CA202" s="86">
        <v>0.37151990612722252</v>
      </c>
      <c r="CB202" s="86">
        <v>0.39325753462635876</v>
      </c>
      <c r="CC202" s="86">
        <v>0.41510429408495098</v>
      </c>
      <c r="CD202" s="86">
        <v>0.43284780851274779</v>
      </c>
      <c r="CE202" s="86">
        <v>0.45403775223213649</v>
      </c>
      <c r="CF202" s="86">
        <v>0.46682199683390457</v>
      </c>
      <c r="CG202" s="86">
        <v>0.4863810724511754</v>
      </c>
    </row>
    <row r="203" spans="1:85" ht="13.5" customHeight="1">
      <c r="A203" s="155" t="s">
        <v>585</v>
      </c>
      <c r="AV203" s="86">
        <v>3.1161921280697539E-3</v>
      </c>
      <c r="AW203" s="86">
        <v>3.0946463553697262E-3</v>
      </c>
      <c r="AX203" s="86">
        <v>3.0430138372876769E-3</v>
      </c>
      <c r="AY203" s="86">
        <v>3.020016054580832E-3</v>
      </c>
      <c r="AZ203" s="86">
        <v>2.962321259101766E-3</v>
      </c>
      <c r="BA203" s="86">
        <v>2.9470871950066199E-3</v>
      </c>
      <c r="BB203" s="86">
        <v>2.8485458717744578E-3</v>
      </c>
      <c r="BC203" s="86">
        <v>2.7843963876520617E-3</v>
      </c>
      <c r="BD203" s="86">
        <v>2.6646566300649868E-3</v>
      </c>
      <c r="BE203" s="86">
        <v>2.6160215992442346E-3</v>
      </c>
      <c r="BF203" s="86">
        <v>2.5273301639867213E-3</v>
      </c>
      <c r="BG203" s="86">
        <v>2.3061035139781087E-3</v>
      </c>
      <c r="BH203" s="86">
        <v>2.2446039244804882E-3</v>
      </c>
      <c r="BI203" s="86">
        <v>2.0056157240272766E-3</v>
      </c>
      <c r="BJ203" s="86">
        <v>1.8169386975119735E-3</v>
      </c>
      <c r="BK203" s="86">
        <v>1.7032607484195042E-3</v>
      </c>
      <c r="BL203" s="86">
        <v>1.5885432599442371E-3</v>
      </c>
      <c r="BM203" s="86">
        <v>1.4384228345970737E-3</v>
      </c>
      <c r="BN203" s="86">
        <v>1.221343104078166E-3</v>
      </c>
      <c r="BO203" s="86">
        <v>1.0965450129354335E-3</v>
      </c>
      <c r="BP203" s="86">
        <v>9.9859037895773687E-4</v>
      </c>
      <c r="BQ203" s="86">
        <v>9.2013221256766707E-4</v>
      </c>
      <c r="BR203" s="86">
        <v>8.4729288650549947E-4</v>
      </c>
      <c r="BS203" s="86">
        <v>1.6686098343692112E-3</v>
      </c>
      <c r="BT203" s="86">
        <v>1.7838623320781163E-3</v>
      </c>
      <c r="BU203" s="86">
        <v>1.9704022984178048E-3</v>
      </c>
      <c r="BV203" s="86">
        <v>2.263005160950622E-3</v>
      </c>
      <c r="BW203" s="86">
        <v>2.6034179843475481E-3</v>
      </c>
      <c r="BX203" s="86">
        <v>3.2863325339506965E-3</v>
      </c>
      <c r="BY203" s="86">
        <v>3.789197282406731E-3</v>
      </c>
      <c r="BZ203" s="86">
        <v>4.7414460726471234E-3</v>
      </c>
      <c r="CA203" s="86">
        <v>5.6174801074944493E-3</v>
      </c>
      <c r="CB203" s="86">
        <v>6.3885968864193822E-3</v>
      </c>
      <c r="CC203" s="86">
        <v>6.8495282122333998E-3</v>
      </c>
      <c r="CD203" s="86">
        <v>7.8100571228102286E-3</v>
      </c>
      <c r="CE203" s="86">
        <v>9.4209953068020557E-3</v>
      </c>
      <c r="CF203" s="86">
        <v>1.2503567202374478E-2</v>
      </c>
      <c r="CG203" s="86">
        <v>1.1844539321387978E-2</v>
      </c>
    </row>
    <row r="204" spans="1:85" ht="13.5" customHeight="1">
      <c r="A204" s="155" t="s">
        <v>586</v>
      </c>
      <c r="AV204" s="86">
        <v>2.4910785962486158E-2</v>
      </c>
      <c r="AW204" s="86">
        <v>2.7184585246045438E-2</v>
      </c>
      <c r="AX204" s="86">
        <v>2.7610438254631282E-2</v>
      </c>
      <c r="AY204" s="86">
        <v>2.7604630454140695E-2</v>
      </c>
      <c r="AZ204" s="86">
        <v>2.7530737111568358E-2</v>
      </c>
      <c r="BA204" s="86">
        <v>2.8049933799886514E-2</v>
      </c>
      <c r="BB204" s="86">
        <v>2.9663279164520207E-2</v>
      </c>
      <c r="BC204" s="86">
        <v>2.9148455338270249E-2</v>
      </c>
      <c r="BD204" s="86">
        <v>2.8558041262015839E-2</v>
      </c>
      <c r="BE204" s="86">
        <v>2.7509300992317968E-2</v>
      </c>
      <c r="BF204" s="86">
        <v>2.6367426185320716E-2</v>
      </c>
      <c r="BG204" s="86">
        <v>2.6891773773188944E-2</v>
      </c>
      <c r="BH204" s="86">
        <v>2.8115452343891033E-2</v>
      </c>
      <c r="BI204" s="86">
        <v>2.9272924640972121E-2</v>
      </c>
      <c r="BJ204" s="86">
        <v>2.9770312467837793E-2</v>
      </c>
      <c r="BK204" s="86">
        <v>3.1236378603911045E-2</v>
      </c>
      <c r="BL204" s="86">
        <v>3.2206239675561341E-2</v>
      </c>
      <c r="BM204" s="86">
        <v>3.3408547815513744E-2</v>
      </c>
      <c r="BN204" s="86">
        <v>3.7206164315981193E-2</v>
      </c>
      <c r="BO204" s="86">
        <v>3.9861705578455184E-2</v>
      </c>
      <c r="BP204" s="86">
        <v>4.0298240088912148E-2</v>
      </c>
      <c r="BQ204" s="86">
        <v>4.1560083387954833E-2</v>
      </c>
      <c r="BR204" s="86">
        <v>4.2304087055909115E-2</v>
      </c>
      <c r="BS204" s="86">
        <v>4.2690795358875148E-2</v>
      </c>
      <c r="BT204" s="86">
        <v>4.2468849310337516E-2</v>
      </c>
      <c r="BU204" s="86">
        <v>4.2359884316049513E-2</v>
      </c>
      <c r="BV204" s="86">
        <v>4.3514142283577029E-2</v>
      </c>
      <c r="BW204" s="86">
        <v>4.3341219453761383E-2</v>
      </c>
      <c r="BX204" s="86">
        <v>4.6361556878414097E-2</v>
      </c>
      <c r="BY204" s="86">
        <v>4.5461542760716282E-2</v>
      </c>
      <c r="BZ204" s="86">
        <v>4.4285419027251097E-2</v>
      </c>
      <c r="CA204" s="86">
        <v>4.2831400677580872E-2</v>
      </c>
      <c r="CB204" s="86">
        <v>4.0863820316440827E-2</v>
      </c>
      <c r="CC204" s="86">
        <v>3.8427160268044581E-2</v>
      </c>
      <c r="CD204" s="86">
        <v>3.6109776466012308E-2</v>
      </c>
      <c r="CE204" s="86">
        <v>3.3174207602203368E-2</v>
      </c>
      <c r="CF204" s="86">
        <v>4.1582192525746603E-2</v>
      </c>
      <c r="CG204" s="86">
        <v>3.7890205617830769E-2</v>
      </c>
    </row>
    <row r="205" spans="1:85" ht="13.5" customHeight="1">
      <c r="A205" s="155" t="s">
        <v>587</v>
      </c>
      <c r="AV205" s="86">
        <v>0.21144810936556954</v>
      </c>
      <c r="AW205" s="86">
        <v>0.20288471097336336</v>
      </c>
      <c r="AX205" s="86">
        <v>0.19782505265072803</v>
      </c>
      <c r="AY205" s="86">
        <v>0.18244122114414382</v>
      </c>
      <c r="AZ205" s="86">
        <v>0.17816060709562512</v>
      </c>
      <c r="BA205" s="86">
        <v>0.17320905050122942</v>
      </c>
      <c r="BB205" s="86">
        <v>0.17399370111928067</v>
      </c>
      <c r="BC205" s="86">
        <v>0.17364997412651403</v>
      </c>
      <c r="BD205" s="86">
        <v>0.17402105299919385</v>
      </c>
      <c r="BE205" s="86">
        <v>0.17263833472464957</v>
      </c>
      <c r="BF205" s="86">
        <v>0.17348386008516614</v>
      </c>
      <c r="BG205" s="86">
        <v>0.17369292693927929</v>
      </c>
      <c r="BH205" s="86">
        <v>0.17406920464724976</v>
      </c>
      <c r="BI205" s="86">
        <v>0.17138099673435903</v>
      </c>
      <c r="BJ205" s="86">
        <v>0.17833537038901737</v>
      </c>
      <c r="BK205" s="86">
        <v>0.17544358162575052</v>
      </c>
      <c r="BL205" s="86">
        <v>0.17673363166773007</v>
      </c>
      <c r="BM205" s="86">
        <v>0.17902544552129157</v>
      </c>
      <c r="BN205" s="86">
        <v>0.17764302114416916</v>
      </c>
      <c r="BO205" s="86">
        <v>0.17983654675348307</v>
      </c>
      <c r="BP205" s="86">
        <v>0.18195862639506261</v>
      </c>
      <c r="BQ205" s="86">
        <v>0.1815872877481256</v>
      </c>
      <c r="BR205" s="86">
        <v>0.19231411208285457</v>
      </c>
      <c r="BS205" s="86">
        <v>0.19247789066656812</v>
      </c>
      <c r="BT205" s="86">
        <v>0.19116460510145245</v>
      </c>
      <c r="BU205" s="86">
        <v>0.19100100954879545</v>
      </c>
      <c r="BV205" s="86">
        <v>0.1917904367300225</v>
      </c>
      <c r="BW205" s="86">
        <v>0.19106223047436513</v>
      </c>
      <c r="BX205" s="86">
        <v>0.18974430958843985</v>
      </c>
      <c r="BY205" s="86">
        <v>0.18752334849535188</v>
      </c>
      <c r="BZ205" s="86">
        <v>0.18816221569768493</v>
      </c>
      <c r="CA205" s="86">
        <v>0.18645636102878649</v>
      </c>
      <c r="CB205" s="86">
        <v>0.18983754394476726</v>
      </c>
      <c r="CC205" s="86">
        <v>0.18731810354196299</v>
      </c>
      <c r="CD205" s="86">
        <v>0.18776216243012181</v>
      </c>
      <c r="CE205" s="86">
        <v>0.18638801969038735</v>
      </c>
      <c r="CF205" s="86">
        <v>0.18316317661811554</v>
      </c>
      <c r="CG205" s="86">
        <v>0.18247760361713972</v>
      </c>
    </row>
    <row r="208" spans="1:85" s="202" customFormat="1" ht="18" customHeight="1">
      <c r="A208" s="355" t="s">
        <v>702</v>
      </c>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c r="AY208" s="200"/>
      <c r="AZ208" s="200"/>
      <c r="BA208" s="200"/>
      <c r="BB208" s="200"/>
      <c r="BC208" s="200"/>
      <c r="BD208" s="200"/>
      <c r="BE208" s="200"/>
      <c r="BF208" s="200"/>
      <c r="BG208" s="200"/>
      <c r="BH208" s="200"/>
      <c r="BI208" s="200"/>
      <c r="BJ208" s="200"/>
      <c r="BK208" s="200"/>
      <c r="BL208" s="200"/>
      <c r="BM208" s="200"/>
      <c r="BN208" s="200"/>
      <c r="BO208" s="200"/>
      <c r="BP208" s="200"/>
      <c r="BQ208" s="200"/>
      <c r="BR208" s="200"/>
      <c r="BS208" s="200"/>
      <c r="BT208" s="200"/>
      <c r="BU208" s="200"/>
      <c r="BV208" s="200"/>
      <c r="BW208" s="200"/>
      <c r="BX208" s="200"/>
      <c r="BY208" s="201"/>
      <c r="BZ208" s="201"/>
      <c r="CA208" s="201"/>
      <c r="CB208" s="201"/>
      <c r="CC208" s="201"/>
      <c r="CD208" s="201"/>
      <c r="CE208" s="201"/>
      <c r="CF208" s="201"/>
      <c r="CG208" s="201"/>
    </row>
    <row r="209" spans="1:85" s="1" customFormat="1" ht="13.5" customHeight="1">
      <c r="A209" s="318" t="s">
        <v>703</v>
      </c>
      <c r="B209" s="194" t="s">
        <v>355</v>
      </c>
      <c r="C209" s="194" t="s">
        <v>356</v>
      </c>
      <c r="D209" s="194" t="s">
        <v>357</v>
      </c>
      <c r="E209" s="194" t="s">
        <v>358</v>
      </c>
      <c r="F209" s="194" t="s">
        <v>359</v>
      </c>
      <c r="G209" s="194" t="s">
        <v>360</v>
      </c>
      <c r="H209" s="194" t="s">
        <v>361</v>
      </c>
      <c r="I209" s="194" t="s">
        <v>362</v>
      </c>
      <c r="J209" s="194" t="s">
        <v>363</v>
      </c>
      <c r="K209" s="194" t="s">
        <v>364</v>
      </c>
      <c r="L209" s="194" t="s">
        <v>365</v>
      </c>
      <c r="M209" s="194" t="s">
        <v>366</v>
      </c>
      <c r="N209" s="194" t="s">
        <v>367</v>
      </c>
      <c r="O209" s="194" t="s">
        <v>368</v>
      </c>
      <c r="P209" s="194" t="s">
        <v>369</v>
      </c>
      <c r="Q209" s="194" t="s">
        <v>370</v>
      </c>
      <c r="R209" s="194" t="s">
        <v>371</v>
      </c>
      <c r="S209" s="194" t="s">
        <v>372</v>
      </c>
      <c r="T209" s="194" t="s">
        <v>373</v>
      </c>
      <c r="U209" s="194" t="s">
        <v>374</v>
      </c>
      <c r="V209" s="194" t="s">
        <v>375</v>
      </c>
      <c r="W209" s="194" t="s">
        <v>376</v>
      </c>
      <c r="X209" s="194" t="s">
        <v>377</v>
      </c>
      <c r="Y209" s="194" t="s">
        <v>378</v>
      </c>
      <c r="Z209" s="194" t="s">
        <v>269</v>
      </c>
      <c r="AA209" s="194" t="s">
        <v>270</v>
      </c>
      <c r="AB209" s="194" t="s">
        <v>271</v>
      </c>
      <c r="AC209" s="194" t="s">
        <v>272</v>
      </c>
      <c r="AD209" s="194" t="s">
        <v>273</v>
      </c>
      <c r="AE209" s="194" t="s">
        <v>274</v>
      </c>
      <c r="AF209" s="194" t="s">
        <v>275</v>
      </c>
      <c r="AG209" s="194" t="s">
        <v>276</v>
      </c>
      <c r="AH209" s="194" t="s">
        <v>277</v>
      </c>
      <c r="AI209" s="194" t="s">
        <v>278</v>
      </c>
      <c r="AJ209" s="194" t="s">
        <v>279</v>
      </c>
      <c r="AK209" s="194" t="s">
        <v>280</v>
      </c>
      <c r="AL209" s="194" t="s">
        <v>281</v>
      </c>
      <c r="AM209" s="194" t="s">
        <v>282</v>
      </c>
      <c r="AN209" s="194" t="s">
        <v>283</v>
      </c>
      <c r="AO209" s="194" t="s">
        <v>284</v>
      </c>
      <c r="AP209" s="194" t="s">
        <v>285</v>
      </c>
      <c r="AQ209" s="194" t="s">
        <v>286</v>
      </c>
      <c r="AR209" s="194" t="s">
        <v>287</v>
      </c>
      <c r="AS209" s="194" t="s">
        <v>288</v>
      </c>
      <c r="AT209" s="194" t="s">
        <v>289</v>
      </c>
      <c r="AU209" s="194" t="s">
        <v>290</v>
      </c>
      <c r="AV209" s="194" t="s">
        <v>291</v>
      </c>
      <c r="AW209" s="194" t="s">
        <v>292</v>
      </c>
      <c r="AX209" s="194" t="s">
        <v>293</v>
      </c>
      <c r="AY209" s="194" t="s">
        <v>294</v>
      </c>
      <c r="AZ209" s="195" t="s">
        <v>295</v>
      </c>
      <c r="BA209" s="195" t="s">
        <v>296</v>
      </c>
      <c r="BB209" s="195" t="s">
        <v>297</v>
      </c>
      <c r="BC209" s="195" t="s">
        <v>298</v>
      </c>
      <c r="BD209" s="195" t="s">
        <v>299</v>
      </c>
      <c r="BE209" s="195" t="s">
        <v>300</v>
      </c>
      <c r="BF209" s="195" t="s">
        <v>301</v>
      </c>
      <c r="BG209" s="195" t="s">
        <v>302</v>
      </c>
      <c r="BH209" s="195" t="s">
        <v>303</v>
      </c>
      <c r="BI209" s="195" t="s">
        <v>304</v>
      </c>
      <c r="BJ209" s="195" t="s">
        <v>305</v>
      </c>
      <c r="BK209" s="195" t="s">
        <v>306</v>
      </c>
      <c r="BL209" s="195" t="s">
        <v>307</v>
      </c>
      <c r="BM209" s="195" t="s">
        <v>308</v>
      </c>
      <c r="BN209" s="195" t="s">
        <v>309</v>
      </c>
      <c r="BO209" s="195" t="s">
        <v>310</v>
      </c>
      <c r="BP209" s="195" t="s">
        <v>697</v>
      </c>
      <c r="BQ209" s="195" t="s">
        <v>698</v>
      </c>
      <c r="BR209" s="195" t="s">
        <v>699</v>
      </c>
      <c r="BS209" s="195" t="s">
        <v>379</v>
      </c>
      <c r="BT209" s="195" t="s">
        <v>380</v>
      </c>
      <c r="BU209" s="195" t="s">
        <v>381</v>
      </c>
      <c r="BV209" s="195" t="s">
        <v>579</v>
      </c>
      <c r="BW209" s="195" t="s">
        <v>318</v>
      </c>
      <c r="BX209" s="195" t="s">
        <v>319</v>
      </c>
      <c r="BY209" s="195" t="s">
        <v>320</v>
      </c>
      <c r="BZ209" s="195" t="s">
        <v>321</v>
      </c>
      <c r="CA209" s="195" t="s">
        <v>322</v>
      </c>
      <c r="CB209" s="353" t="s">
        <v>323</v>
      </c>
      <c r="CC209" s="353" t="s">
        <v>324</v>
      </c>
      <c r="CD209" s="195" t="s">
        <v>325</v>
      </c>
      <c r="CE209" s="195" t="s">
        <v>326</v>
      </c>
      <c r="CF209" s="195" t="s">
        <v>327</v>
      </c>
      <c r="CG209" s="195" t="s">
        <v>328</v>
      </c>
    </row>
    <row r="210" spans="1:85" s="1" customFormat="1" ht="13.5" customHeight="1">
      <c r="A210" s="319" t="s">
        <v>83</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20"/>
      <c r="CB210" s="351">
        <v>467201</v>
      </c>
      <c r="CC210" s="351">
        <v>473010</v>
      </c>
      <c r="CD210" s="311">
        <v>471920</v>
      </c>
      <c r="CE210" s="311">
        <v>476212</v>
      </c>
      <c r="CF210" s="311">
        <v>479784</v>
      </c>
      <c r="CG210" s="311">
        <v>489188</v>
      </c>
    </row>
    <row r="211" spans="1:85" s="1" customFormat="1" ht="13.5" customHeight="1">
      <c r="A211" s="319" t="s">
        <v>108</v>
      </c>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311">
        <v>365408</v>
      </c>
      <c r="CC211" s="311">
        <v>364760</v>
      </c>
      <c r="CD211" s="311">
        <v>363538</v>
      </c>
      <c r="CE211" s="311">
        <v>359625</v>
      </c>
      <c r="CF211" s="311">
        <v>359224</v>
      </c>
      <c r="CG211" s="311">
        <v>355731</v>
      </c>
    </row>
    <row r="212" spans="1:85" s="1" customFormat="1" ht="13.5" customHeight="1">
      <c r="A212" s="319" t="s">
        <v>46</v>
      </c>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311">
        <v>344536</v>
      </c>
      <c r="CC212" s="311">
        <v>350758</v>
      </c>
      <c r="CD212" s="311">
        <v>353405</v>
      </c>
      <c r="CE212" s="311">
        <v>357485</v>
      </c>
      <c r="CF212" s="311">
        <v>361533</v>
      </c>
      <c r="CG212" s="311">
        <v>365147</v>
      </c>
    </row>
    <row r="213" spans="1:85" s="1" customFormat="1" ht="13.5" customHeight="1">
      <c r="A213" s="320" t="s">
        <v>704</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311">
        <v>44566</v>
      </c>
      <c r="CC213" s="311">
        <v>42353</v>
      </c>
      <c r="CD213" s="311">
        <v>39397</v>
      </c>
      <c r="CE213" s="311">
        <v>37936</v>
      </c>
      <c r="CF213" s="311"/>
      <c r="CG213" s="4"/>
    </row>
    <row r="214" spans="1:85" s="1" customFormat="1" ht="13.5" customHeight="1">
      <c r="A214" s="320" t="s">
        <v>409</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311">
        <v>259045</v>
      </c>
      <c r="CC214" s="311">
        <v>262941</v>
      </c>
      <c r="CD214" s="311">
        <v>267096</v>
      </c>
      <c r="CE214" s="387">
        <v>272254</v>
      </c>
      <c r="CF214" s="387">
        <v>275311</v>
      </c>
      <c r="CG214" s="387">
        <v>278566</v>
      </c>
    </row>
    <row r="215" spans="1:85" s="1" customFormat="1" ht="13.5" customHeight="1">
      <c r="A215" s="320" t="s">
        <v>99</v>
      </c>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311">
        <v>41965</v>
      </c>
      <c r="CC215" s="311">
        <v>42326</v>
      </c>
      <c r="CD215" s="311">
        <v>43086</v>
      </c>
      <c r="CE215" s="387">
        <v>43706</v>
      </c>
      <c r="CF215" s="387">
        <v>44019</v>
      </c>
      <c r="CG215" s="387">
        <v>43877</v>
      </c>
    </row>
    <row r="216" spans="1:85" s="1" customFormat="1" ht="13.5" customHeight="1">
      <c r="A216" s="320" t="s">
        <v>96</v>
      </c>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311">
        <v>36700</v>
      </c>
      <c r="CC216" s="311">
        <v>36660</v>
      </c>
      <c r="CD216" s="311">
        <v>36754</v>
      </c>
      <c r="CE216" s="311">
        <v>37155</v>
      </c>
      <c r="CF216" s="311">
        <v>37338</v>
      </c>
      <c r="CG216" s="311">
        <v>38199</v>
      </c>
    </row>
    <row r="217" spans="1:85" s="1" customFormat="1" ht="13.5" customHeight="1">
      <c r="A217" s="320" t="s">
        <v>705</v>
      </c>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311">
        <v>36793</v>
      </c>
      <c r="CG217" s="311">
        <v>37929</v>
      </c>
    </row>
    <row r="218" spans="1:85" s="1" customFormat="1" ht="13.5" customHeight="1">
      <c r="A218" s="320" t="s">
        <v>413</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311">
        <v>123779</v>
      </c>
      <c r="CC218" s="311">
        <v>124687</v>
      </c>
      <c r="CD218" s="311">
        <v>128827</v>
      </c>
      <c r="CE218" s="311">
        <v>132236</v>
      </c>
      <c r="CF218" s="311">
        <v>163460</v>
      </c>
      <c r="CG218" s="311">
        <v>156438</v>
      </c>
    </row>
    <row r="220" spans="1:85" s="1" customFormat="1" ht="13.5" customHeight="1">
      <c r="A220" s="317" t="s">
        <v>706</v>
      </c>
      <c r="B220" s="194" t="s">
        <v>355</v>
      </c>
      <c r="C220" s="194" t="s">
        <v>356</v>
      </c>
      <c r="D220" s="194" t="s">
        <v>357</v>
      </c>
      <c r="E220" s="194" t="s">
        <v>358</v>
      </c>
      <c r="F220" s="194" t="s">
        <v>359</v>
      </c>
      <c r="G220" s="194" t="s">
        <v>360</v>
      </c>
      <c r="H220" s="194" t="s">
        <v>361</v>
      </c>
      <c r="I220" s="194" t="s">
        <v>362</v>
      </c>
      <c r="J220" s="194" t="s">
        <v>363</v>
      </c>
      <c r="K220" s="194" t="s">
        <v>364</v>
      </c>
      <c r="L220" s="194" t="s">
        <v>365</v>
      </c>
      <c r="M220" s="194" t="s">
        <v>366</v>
      </c>
      <c r="N220" s="194" t="s">
        <v>367</v>
      </c>
      <c r="O220" s="194" t="s">
        <v>368</v>
      </c>
      <c r="P220" s="194" t="s">
        <v>369</v>
      </c>
      <c r="Q220" s="194" t="s">
        <v>370</v>
      </c>
      <c r="R220" s="194" t="s">
        <v>371</v>
      </c>
      <c r="S220" s="194" t="s">
        <v>372</v>
      </c>
      <c r="T220" s="194" t="s">
        <v>373</v>
      </c>
      <c r="U220" s="194" t="s">
        <v>374</v>
      </c>
      <c r="V220" s="194" t="s">
        <v>375</v>
      </c>
      <c r="W220" s="194" t="s">
        <v>376</v>
      </c>
      <c r="X220" s="194" t="s">
        <v>377</v>
      </c>
      <c r="Y220" s="194" t="s">
        <v>378</v>
      </c>
      <c r="Z220" s="194" t="s">
        <v>269</v>
      </c>
      <c r="AA220" s="194" t="s">
        <v>270</v>
      </c>
      <c r="AB220" s="194" t="s">
        <v>271</v>
      </c>
      <c r="AC220" s="194" t="s">
        <v>272</v>
      </c>
      <c r="AD220" s="194" t="s">
        <v>273</v>
      </c>
      <c r="AE220" s="194" t="s">
        <v>274</v>
      </c>
      <c r="AF220" s="194" t="s">
        <v>275</v>
      </c>
      <c r="AG220" s="194" t="s">
        <v>276</v>
      </c>
      <c r="AH220" s="194" t="s">
        <v>277</v>
      </c>
      <c r="AI220" s="194" t="s">
        <v>278</v>
      </c>
      <c r="AJ220" s="194" t="s">
        <v>279</v>
      </c>
      <c r="AK220" s="194" t="s">
        <v>280</v>
      </c>
      <c r="AL220" s="194" t="s">
        <v>281</v>
      </c>
      <c r="AM220" s="194" t="s">
        <v>282</v>
      </c>
      <c r="AN220" s="194" t="s">
        <v>283</v>
      </c>
      <c r="AO220" s="194" t="s">
        <v>284</v>
      </c>
      <c r="AP220" s="194" t="s">
        <v>285</v>
      </c>
      <c r="AQ220" s="194" t="s">
        <v>286</v>
      </c>
      <c r="AR220" s="194" t="s">
        <v>287</v>
      </c>
      <c r="AS220" s="194" t="s">
        <v>288</v>
      </c>
      <c r="AT220" s="194" t="s">
        <v>289</v>
      </c>
      <c r="AU220" s="194" t="s">
        <v>290</v>
      </c>
      <c r="AV220" s="194" t="s">
        <v>291</v>
      </c>
      <c r="AW220" s="194" t="s">
        <v>292</v>
      </c>
      <c r="AX220" s="194" t="s">
        <v>293</v>
      </c>
      <c r="AY220" s="194" t="s">
        <v>294</v>
      </c>
      <c r="AZ220" s="195" t="s">
        <v>295</v>
      </c>
      <c r="BA220" s="195" t="s">
        <v>296</v>
      </c>
      <c r="BB220" s="195" t="s">
        <v>297</v>
      </c>
      <c r="BC220" s="195" t="s">
        <v>298</v>
      </c>
      <c r="BD220" s="195" t="s">
        <v>299</v>
      </c>
      <c r="BE220" s="195" t="s">
        <v>300</v>
      </c>
      <c r="BF220" s="195" t="s">
        <v>301</v>
      </c>
      <c r="BG220" s="195" t="s">
        <v>302</v>
      </c>
      <c r="BH220" s="195" t="s">
        <v>303</v>
      </c>
      <c r="BI220" s="195" t="s">
        <v>304</v>
      </c>
      <c r="BJ220" s="195" t="s">
        <v>305</v>
      </c>
      <c r="BK220" s="195" t="s">
        <v>306</v>
      </c>
      <c r="BL220" s="195" t="s">
        <v>307</v>
      </c>
      <c r="BM220" s="195" t="s">
        <v>308</v>
      </c>
      <c r="BN220" s="195" t="s">
        <v>309</v>
      </c>
      <c r="BO220" s="195" t="s">
        <v>310</v>
      </c>
      <c r="BP220" s="195" t="s">
        <v>697</v>
      </c>
      <c r="BQ220" s="195" t="s">
        <v>698</v>
      </c>
      <c r="BR220" s="195" t="s">
        <v>699</v>
      </c>
      <c r="BS220" s="195" t="s">
        <v>379</v>
      </c>
      <c r="BT220" s="195" t="s">
        <v>380</v>
      </c>
      <c r="BU220" s="195" t="s">
        <v>381</v>
      </c>
      <c r="BV220" s="195" t="s">
        <v>579</v>
      </c>
      <c r="BW220" s="195" t="s">
        <v>318</v>
      </c>
      <c r="BX220" s="195" t="s">
        <v>319</v>
      </c>
      <c r="BY220" s="195" t="s">
        <v>320</v>
      </c>
      <c r="BZ220" s="195" t="s">
        <v>321</v>
      </c>
      <c r="CA220" s="195" t="s">
        <v>322</v>
      </c>
      <c r="CB220" s="195" t="s">
        <v>707</v>
      </c>
      <c r="CC220" s="353" t="s">
        <v>324</v>
      </c>
      <c r="CD220" s="195" t="s">
        <v>325</v>
      </c>
      <c r="CE220" s="195" t="s">
        <v>326</v>
      </c>
      <c r="CF220" s="195" t="s">
        <v>327</v>
      </c>
      <c r="CG220" s="195" t="s">
        <v>328</v>
      </c>
    </row>
    <row r="221" spans="1:85" s="1" customFormat="1" ht="13.5" customHeight="1">
      <c r="A221" s="319" t="s">
        <v>83</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351">
        <v>59132</v>
      </c>
      <c r="CC221" s="418">
        <v>62574</v>
      </c>
      <c r="CD221" s="387">
        <v>62573</v>
      </c>
      <c r="CE221" s="387">
        <v>63121</v>
      </c>
      <c r="CF221" s="387">
        <v>63083</v>
      </c>
      <c r="CG221" s="387">
        <v>63397</v>
      </c>
    </row>
    <row r="222" spans="1:85" s="1" customFormat="1" ht="13.5" customHeight="1">
      <c r="A222" s="319" t="s">
        <v>108</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311">
        <v>19551</v>
      </c>
      <c r="CC222" s="311">
        <v>19522</v>
      </c>
      <c r="CD222" s="311">
        <v>19484</v>
      </c>
      <c r="CE222" s="387">
        <v>19658</v>
      </c>
      <c r="CF222" s="387">
        <v>19765</v>
      </c>
      <c r="CG222" s="311">
        <v>19767</v>
      </c>
    </row>
    <row r="223" spans="1:85" s="1" customFormat="1" ht="13.5" customHeight="1">
      <c r="A223" s="319" t="s">
        <v>46</v>
      </c>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311">
        <v>39526</v>
      </c>
      <c r="CC223" s="311">
        <v>40173</v>
      </c>
      <c r="CD223" s="311">
        <v>40446</v>
      </c>
      <c r="CE223" s="387">
        <v>40697</v>
      </c>
      <c r="CF223" s="387">
        <v>40885</v>
      </c>
      <c r="CG223" s="311">
        <v>40846</v>
      </c>
    </row>
    <row r="224" spans="1:85" s="1" customFormat="1" ht="13.5" customHeight="1">
      <c r="A224" s="320" t="s">
        <v>13</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311">
        <v>6662</v>
      </c>
      <c r="CC224" s="311">
        <v>6708</v>
      </c>
      <c r="CD224" s="311">
        <v>6163</v>
      </c>
      <c r="CE224" s="387">
        <v>7518</v>
      </c>
      <c r="CF224" s="387">
        <v>6260</v>
      </c>
      <c r="CG224" s="311">
        <v>7567</v>
      </c>
    </row>
    <row r="225" spans="1:85" s="1" customFormat="1" ht="13.5" customHeight="1">
      <c r="A225" s="320" t="s">
        <v>419</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311">
        <v>6935</v>
      </c>
      <c r="CC225" s="311">
        <v>6816</v>
      </c>
      <c r="CD225" s="311">
        <v>6727</v>
      </c>
      <c r="CE225" s="387">
        <v>6875</v>
      </c>
      <c r="CF225" s="387">
        <v>12619</v>
      </c>
      <c r="CG225" s="311">
        <v>13089</v>
      </c>
    </row>
    <row r="226" spans="1:85" s="1" customFormat="1" ht="13.5" customHeight="1">
      <c r="A226" s="320" t="s">
        <v>413</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311">
        <v>19948</v>
      </c>
      <c r="CC226" s="311">
        <v>21650</v>
      </c>
      <c r="CD226" s="311">
        <v>20798</v>
      </c>
      <c r="CE226" s="387">
        <v>20138</v>
      </c>
      <c r="CF226" s="387">
        <v>19795</v>
      </c>
      <c r="CG226" s="311">
        <v>18513</v>
      </c>
    </row>
    <row r="228" spans="1:85" s="1" customFormat="1" ht="13.5" customHeight="1">
      <c r="A228" s="317" t="s">
        <v>708</v>
      </c>
      <c r="B228" s="194" t="s">
        <v>355</v>
      </c>
      <c r="C228" s="194" t="s">
        <v>356</v>
      </c>
      <c r="D228" s="194" t="s">
        <v>357</v>
      </c>
      <c r="E228" s="194" t="s">
        <v>358</v>
      </c>
      <c r="F228" s="194" t="s">
        <v>359</v>
      </c>
      <c r="G228" s="194" t="s">
        <v>360</v>
      </c>
      <c r="H228" s="194" t="s">
        <v>361</v>
      </c>
      <c r="I228" s="194" t="s">
        <v>362</v>
      </c>
      <c r="J228" s="194" t="s">
        <v>363</v>
      </c>
      <c r="K228" s="194" t="s">
        <v>364</v>
      </c>
      <c r="L228" s="194" t="s">
        <v>365</v>
      </c>
      <c r="M228" s="194" t="s">
        <v>366</v>
      </c>
      <c r="N228" s="194" t="s">
        <v>367</v>
      </c>
      <c r="O228" s="194" t="s">
        <v>368</v>
      </c>
      <c r="P228" s="194" t="s">
        <v>369</v>
      </c>
      <c r="Q228" s="194" t="s">
        <v>370</v>
      </c>
      <c r="R228" s="194" t="s">
        <v>371</v>
      </c>
      <c r="S228" s="194" t="s">
        <v>372</v>
      </c>
      <c r="T228" s="194" t="s">
        <v>373</v>
      </c>
      <c r="U228" s="194" t="s">
        <v>374</v>
      </c>
      <c r="V228" s="194" t="s">
        <v>375</v>
      </c>
      <c r="W228" s="194" t="s">
        <v>376</v>
      </c>
      <c r="X228" s="194" t="s">
        <v>377</v>
      </c>
      <c r="Y228" s="194" t="s">
        <v>378</v>
      </c>
      <c r="Z228" s="194" t="s">
        <v>269</v>
      </c>
      <c r="AA228" s="194" t="s">
        <v>270</v>
      </c>
      <c r="AB228" s="194" t="s">
        <v>271</v>
      </c>
      <c r="AC228" s="194" t="s">
        <v>272</v>
      </c>
      <c r="AD228" s="194" t="s">
        <v>273</v>
      </c>
      <c r="AE228" s="194" t="s">
        <v>274</v>
      </c>
      <c r="AF228" s="194" t="s">
        <v>275</v>
      </c>
      <c r="AG228" s="194" t="s">
        <v>276</v>
      </c>
      <c r="AH228" s="194" t="s">
        <v>277</v>
      </c>
      <c r="AI228" s="194" t="s">
        <v>278</v>
      </c>
      <c r="AJ228" s="194" t="s">
        <v>279</v>
      </c>
      <c r="AK228" s="194" t="s">
        <v>280</v>
      </c>
      <c r="AL228" s="194" t="s">
        <v>281</v>
      </c>
      <c r="AM228" s="194" t="s">
        <v>282</v>
      </c>
      <c r="AN228" s="194" t="s">
        <v>283</v>
      </c>
      <c r="AO228" s="194" t="s">
        <v>284</v>
      </c>
      <c r="AP228" s="194" t="s">
        <v>285</v>
      </c>
      <c r="AQ228" s="194" t="s">
        <v>286</v>
      </c>
      <c r="AR228" s="194" t="s">
        <v>287</v>
      </c>
      <c r="AS228" s="194" t="s">
        <v>288</v>
      </c>
      <c r="AT228" s="194" t="s">
        <v>289</v>
      </c>
      <c r="AU228" s="194" t="s">
        <v>290</v>
      </c>
      <c r="AV228" s="194" t="s">
        <v>291</v>
      </c>
      <c r="AW228" s="194" t="s">
        <v>292</v>
      </c>
      <c r="AX228" s="194" t="s">
        <v>293</v>
      </c>
      <c r="AY228" s="194" t="s">
        <v>294</v>
      </c>
      <c r="AZ228" s="195" t="s">
        <v>295</v>
      </c>
      <c r="BA228" s="195" t="s">
        <v>296</v>
      </c>
      <c r="BB228" s="195" t="s">
        <v>297</v>
      </c>
      <c r="BC228" s="195" t="s">
        <v>298</v>
      </c>
      <c r="BD228" s="195" t="s">
        <v>299</v>
      </c>
      <c r="BE228" s="195" t="s">
        <v>300</v>
      </c>
      <c r="BF228" s="195" t="s">
        <v>301</v>
      </c>
      <c r="BG228" s="195" t="s">
        <v>302</v>
      </c>
      <c r="BH228" s="195" t="s">
        <v>303</v>
      </c>
      <c r="BI228" s="195" t="s">
        <v>304</v>
      </c>
      <c r="BJ228" s="195" t="s">
        <v>305</v>
      </c>
      <c r="BK228" s="195" t="s">
        <v>306</v>
      </c>
      <c r="BL228" s="195" t="s">
        <v>307</v>
      </c>
      <c r="BM228" s="195" t="s">
        <v>308</v>
      </c>
      <c r="BN228" s="195" t="s">
        <v>309</v>
      </c>
      <c r="BO228" s="195" t="s">
        <v>310</v>
      </c>
      <c r="BP228" s="195" t="s">
        <v>697</v>
      </c>
      <c r="BQ228" s="195" t="s">
        <v>698</v>
      </c>
      <c r="BR228" s="195" t="s">
        <v>699</v>
      </c>
      <c r="BS228" s="195" t="s">
        <v>379</v>
      </c>
      <c r="BT228" s="195" t="s">
        <v>380</v>
      </c>
      <c r="BU228" s="195" t="s">
        <v>381</v>
      </c>
      <c r="BV228" s="195" t="s">
        <v>579</v>
      </c>
      <c r="BW228" s="195" t="s">
        <v>318</v>
      </c>
      <c r="BX228" s="195" t="s">
        <v>319</v>
      </c>
      <c r="BY228" s="195" t="s">
        <v>320</v>
      </c>
      <c r="BZ228" s="195" t="s">
        <v>321</v>
      </c>
      <c r="CA228" s="195" t="s">
        <v>322</v>
      </c>
      <c r="CB228" s="195" t="s">
        <v>707</v>
      </c>
      <c r="CC228" s="353" t="s">
        <v>324</v>
      </c>
      <c r="CD228" s="195" t="s">
        <v>325</v>
      </c>
      <c r="CE228" s="195" t="s">
        <v>326</v>
      </c>
      <c r="CF228" s="195" t="s">
        <v>327</v>
      </c>
      <c r="CG228" s="195" t="s">
        <v>328</v>
      </c>
    </row>
    <row r="229" spans="1:85" s="1" customFormat="1" ht="13.5" customHeight="1">
      <c r="A229" s="319" t="s">
        <v>83</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20"/>
      <c r="CB229" s="351">
        <v>408069</v>
      </c>
      <c r="CC229" s="418">
        <v>410436</v>
      </c>
      <c r="CD229" s="387">
        <v>409347</v>
      </c>
      <c r="CE229" s="387">
        <v>413091</v>
      </c>
      <c r="CF229" s="387">
        <v>416701</v>
      </c>
      <c r="CG229" s="387">
        <v>425791</v>
      </c>
    </row>
    <row r="230" spans="1:85" s="1" customFormat="1" ht="13.5" customHeight="1">
      <c r="A230" s="319" t="s">
        <v>108</v>
      </c>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311">
        <v>345857</v>
      </c>
      <c r="CC230" s="387">
        <v>345238</v>
      </c>
      <c r="CD230" s="387">
        <v>344054</v>
      </c>
      <c r="CE230" s="387">
        <v>339967</v>
      </c>
      <c r="CF230" s="387">
        <v>339459</v>
      </c>
      <c r="CG230" s="387">
        <v>335964</v>
      </c>
    </row>
    <row r="231" spans="1:85" s="1" customFormat="1" ht="13.5" customHeight="1">
      <c r="A231" s="319" t="s">
        <v>46</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311">
        <v>305010</v>
      </c>
      <c r="CC231" s="311">
        <v>310585</v>
      </c>
      <c r="CD231" s="311">
        <v>312959</v>
      </c>
      <c r="CE231" s="387">
        <v>316788</v>
      </c>
      <c r="CF231" s="387">
        <v>320648</v>
      </c>
      <c r="CG231" s="311">
        <v>324301</v>
      </c>
    </row>
    <row r="232" spans="1:85" s="1" customFormat="1" ht="13.5" customHeight="1">
      <c r="A232" s="320" t="s">
        <v>704</v>
      </c>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311">
        <v>41700</v>
      </c>
      <c r="CC232" s="311">
        <v>39609</v>
      </c>
      <c r="CD232" s="311">
        <v>36835</v>
      </c>
      <c r="CE232" s="387">
        <v>34764</v>
      </c>
      <c r="CF232" s="387"/>
      <c r="CG232" s="4"/>
    </row>
    <row r="233" spans="1:85" s="1" customFormat="1" ht="13.5" customHeight="1">
      <c r="A233" s="320" t="s">
        <v>409</v>
      </c>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311">
        <v>259045</v>
      </c>
      <c r="CC233" s="311">
        <v>262941</v>
      </c>
      <c r="CD233" s="311">
        <v>267096</v>
      </c>
      <c r="CE233" s="387">
        <v>272254</v>
      </c>
      <c r="CF233" s="387">
        <v>275311</v>
      </c>
      <c r="CG233" s="311">
        <v>278566</v>
      </c>
    </row>
    <row r="234" spans="1:85" s="1" customFormat="1" ht="13.5" customHeight="1">
      <c r="A234" s="320" t="s">
        <v>99</v>
      </c>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311">
        <v>39915</v>
      </c>
      <c r="CC234" s="311">
        <v>40245</v>
      </c>
      <c r="CD234" s="311">
        <v>40979</v>
      </c>
      <c r="CE234" s="387">
        <v>41544</v>
      </c>
      <c r="CF234" s="387">
        <v>41818</v>
      </c>
      <c r="CG234" s="311">
        <v>41634</v>
      </c>
    </row>
    <row r="235" spans="1:85" s="1" customFormat="1" ht="13.5" customHeight="1">
      <c r="A235" s="320" t="s">
        <v>96</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311">
        <v>34777</v>
      </c>
      <c r="CC235" s="311">
        <v>34756</v>
      </c>
      <c r="CD235" s="311">
        <v>34891</v>
      </c>
      <c r="CE235" s="387">
        <v>35316</v>
      </c>
      <c r="CF235" s="387">
        <v>35581</v>
      </c>
      <c r="CG235" s="311">
        <v>36472</v>
      </c>
    </row>
    <row r="236" spans="1:85" s="1" customFormat="1" ht="13.5" customHeight="1">
      <c r="A236" s="320" t="s">
        <v>413</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311">
        <v>97073</v>
      </c>
      <c r="CC236" s="311">
        <v>96242</v>
      </c>
      <c r="CD236" s="311">
        <v>101671</v>
      </c>
      <c r="CE236" s="387">
        <v>104878</v>
      </c>
      <c r="CF236" s="387">
        <v>165537</v>
      </c>
      <c r="CG236" s="311">
        <v>159168</v>
      </c>
    </row>
    <row r="238" spans="1:85" s="1" customFormat="1" ht="13.5" customHeight="1">
      <c r="A238" s="317" t="s">
        <v>584</v>
      </c>
      <c r="B238" s="194" t="s">
        <v>355</v>
      </c>
      <c r="C238" s="194" t="s">
        <v>356</v>
      </c>
      <c r="D238" s="194" t="s">
        <v>357</v>
      </c>
      <c r="E238" s="194" t="s">
        <v>358</v>
      </c>
      <c r="F238" s="194" t="s">
        <v>359</v>
      </c>
      <c r="G238" s="194" t="s">
        <v>360</v>
      </c>
      <c r="H238" s="194" t="s">
        <v>361</v>
      </c>
      <c r="I238" s="194" t="s">
        <v>362</v>
      </c>
      <c r="J238" s="194" t="s">
        <v>363</v>
      </c>
      <c r="K238" s="194" t="s">
        <v>364</v>
      </c>
      <c r="L238" s="194" t="s">
        <v>365</v>
      </c>
      <c r="M238" s="194" t="s">
        <v>366</v>
      </c>
      <c r="N238" s="194" t="s">
        <v>367</v>
      </c>
      <c r="O238" s="194" t="s">
        <v>368</v>
      </c>
      <c r="P238" s="194" t="s">
        <v>369</v>
      </c>
      <c r="Q238" s="194" t="s">
        <v>370</v>
      </c>
      <c r="R238" s="194" t="s">
        <v>371</v>
      </c>
      <c r="S238" s="194" t="s">
        <v>372</v>
      </c>
      <c r="T238" s="194" t="s">
        <v>373</v>
      </c>
      <c r="U238" s="194" t="s">
        <v>374</v>
      </c>
      <c r="V238" s="194" t="s">
        <v>375</v>
      </c>
      <c r="W238" s="194" t="s">
        <v>376</v>
      </c>
      <c r="X238" s="194" t="s">
        <v>377</v>
      </c>
      <c r="Y238" s="194" t="s">
        <v>378</v>
      </c>
      <c r="Z238" s="194" t="s">
        <v>269</v>
      </c>
      <c r="AA238" s="194" t="s">
        <v>270</v>
      </c>
      <c r="AB238" s="194" t="s">
        <v>271</v>
      </c>
      <c r="AC238" s="194" t="s">
        <v>272</v>
      </c>
      <c r="AD238" s="194" t="s">
        <v>273</v>
      </c>
      <c r="AE238" s="194" t="s">
        <v>274</v>
      </c>
      <c r="AF238" s="194" t="s">
        <v>275</v>
      </c>
      <c r="AG238" s="194" t="s">
        <v>276</v>
      </c>
      <c r="AH238" s="194" t="s">
        <v>277</v>
      </c>
      <c r="AI238" s="194" t="s">
        <v>278</v>
      </c>
      <c r="AJ238" s="194" t="s">
        <v>279</v>
      </c>
      <c r="AK238" s="194" t="s">
        <v>280</v>
      </c>
      <c r="AL238" s="194" t="s">
        <v>281</v>
      </c>
      <c r="AM238" s="194" t="s">
        <v>282</v>
      </c>
      <c r="AN238" s="194" t="s">
        <v>283</v>
      </c>
      <c r="AO238" s="194" t="s">
        <v>284</v>
      </c>
      <c r="AP238" s="194" t="s">
        <v>285</v>
      </c>
      <c r="AQ238" s="194" t="s">
        <v>286</v>
      </c>
      <c r="AR238" s="194" t="s">
        <v>287</v>
      </c>
      <c r="AS238" s="194" t="s">
        <v>288</v>
      </c>
      <c r="AT238" s="194" t="s">
        <v>289</v>
      </c>
      <c r="AU238" s="194" t="s">
        <v>290</v>
      </c>
      <c r="AV238" s="194" t="s">
        <v>291</v>
      </c>
      <c r="AW238" s="194" t="s">
        <v>292</v>
      </c>
      <c r="AX238" s="194" t="s">
        <v>293</v>
      </c>
      <c r="AY238" s="194" t="s">
        <v>294</v>
      </c>
      <c r="AZ238" s="195" t="s">
        <v>295</v>
      </c>
      <c r="BA238" s="195" t="s">
        <v>296</v>
      </c>
      <c r="BB238" s="195" t="s">
        <v>297</v>
      </c>
      <c r="BC238" s="195" t="s">
        <v>298</v>
      </c>
      <c r="BD238" s="195" t="s">
        <v>299</v>
      </c>
      <c r="BE238" s="195" t="s">
        <v>300</v>
      </c>
      <c r="BF238" s="195" t="s">
        <v>301</v>
      </c>
      <c r="BG238" s="195" t="s">
        <v>302</v>
      </c>
      <c r="BH238" s="195" t="s">
        <v>303</v>
      </c>
      <c r="BI238" s="195" t="s">
        <v>304</v>
      </c>
      <c r="BJ238" s="195" t="s">
        <v>305</v>
      </c>
      <c r="BK238" s="195" t="s">
        <v>306</v>
      </c>
      <c r="BL238" s="195" t="s">
        <v>307</v>
      </c>
      <c r="BM238" s="195" t="s">
        <v>308</v>
      </c>
      <c r="BN238" s="195" t="s">
        <v>309</v>
      </c>
      <c r="BO238" s="195" t="s">
        <v>310</v>
      </c>
      <c r="BP238" s="195" t="s">
        <v>697</v>
      </c>
      <c r="BQ238" s="195" t="s">
        <v>698</v>
      </c>
      <c r="BR238" s="195" t="s">
        <v>699</v>
      </c>
      <c r="BS238" s="195" t="s">
        <v>379</v>
      </c>
      <c r="BT238" s="195" t="s">
        <v>380</v>
      </c>
      <c r="BU238" s="195" t="s">
        <v>381</v>
      </c>
      <c r="BV238" s="195" t="s">
        <v>579</v>
      </c>
      <c r="BW238" s="195" t="s">
        <v>318</v>
      </c>
      <c r="BX238" s="195" t="s">
        <v>319</v>
      </c>
      <c r="BY238" s="195" t="s">
        <v>320</v>
      </c>
      <c r="BZ238" s="195" t="s">
        <v>321</v>
      </c>
      <c r="CA238" s="195" t="s">
        <v>322</v>
      </c>
      <c r="CB238" s="195" t="s">
        <v>707</v>
      </c>
      <c r="CC238" s="353" t="s">
        <v>324</v>
      </c>
      <c r="CD238" s="195" t="s">
        <v>325</v>
      </c>
      <c r="CE238" s="195" t="s">
        <v>326</v>
      </c>
      <c r="CF238" s="195" t="s">
        <v>327</v>
      </c>
      <c r="CG238" s="195" t="s">
        <v>328</v>
      </c>
    </row>
    <row r="239" spans="1:85" s="1" customFormat="1" ht="13.5" customHeight="1">
      <c r="A239" s="319" t="s">
        <v>83</v>
      </c>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20"/>
      <c r="CB239" s="351">
        <v>268707</v>
      </c>
      <c r="CC239" s="418">
        <v>284078</v>
      </c>
      <c r="CD239" s="387">
        <v>294347</v>
      </c>
      <c r="CE239" s="387">
        <v>309611</v>
      </c>
      <c r="CF239" s="387">
        <v>324261</v>
      </c>
      <c r="CG239" s="387">
        <v>342850</v>
      </c>
    </row>
    <row r="240" spans="1:85" s="1" customFormat="1" ht="13.5" customHeight="1">
      <c r="A240" s="319" t="s">
        <v>46</v>
      </c>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311">
        <v>240862</v>
      </c>
      <c r="CC240" s="387">
        <v>253370</v>
      </c>
      <c r="CD240" s="387">
        <v>262114</v>
      </c>
      <c r="CE240" s="387">
        <v>272058</v>
      </c>
      <c r="CF240" s="387">
        <v>281474</v>
      </c>
      <c r="CG240" s="387">
        <v>290145</v>
      </c>
    </row>
    <row r="241" spans="1:85" s="1" customFormat="1" ht="13.5" customHeight="1">
      <c r="A241" s="319" t="s">
        <v>108</v>
      </c>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311">
        <v>40953</v>
      </c>
      <c r="CC241" s="387">
        <v>47676</v>
      </c>
      <c r="CD241" s="387">
        <v>54718</v>
      </c>
      <c r="CE241" s="387">
        <v>60134</v>
      </c>
      <c r="CF241" s="387">
        <v>67986</v>
      </c>
      <c r="CG241" s="387">
        <v>73026</v>
      </c>
    </row>
    <row r="242" spans="1:85" s="1" customFormat="1" ht="13.5" customHeight="1">
      <c r="A242" s="319" t="s">
        <v>96</v>
      </c>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311">
        <v>21216</v>
      </c>
      <c r="CC242" s="387">
        <v>22129</v>
      </c>
      <c r="CD242" s="387">
        <v>23317</v>
      </c>
      <c r="CE242" s="387">
        <v>24652</v>
      </c>
      <c r="CF242" s="387">
        <v>25793</v>
      </c>
      <c r="CG242" s="387">
        <v>27391</v>
      </c>
    </row>
    <row r="243" spans="1:85" s="1" customFormat="1" ht="13.5" customHeight="1">
      <c r="A243" s="319" t="s">
        <v>409</v>
      </c>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311">
        <v>189270</v>
      </c>
      <c r="CC243" s="311">
        <v>199353</v>
      </c>
      <c r="CD243" s="311">
        <v>208467</v>
      </c>
      <c r="CE243" s="387">
        <v>218582</v>
      </c>
      <c r="CF243" s="387">
        <v>225775</v>
      </c>
      <c r="CG243" s="311">
        <v>232964</v>
      </c>
    </row>
    <row r="244" spans="1:85" s="1" customFormat="1" ht="13.5" customHeight="1">
      <c r="A244" s="319" t="s">
        <v>99</v>
      </c>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311">
        <v>19956</v>
      </c>
      <c r="CC244" s="387">
        <v>20942</v>
      </c>
      <c r="CD244" s="387">
        <v>22218</v>
      </c>
      <c r="CE244" s="387">
        <v>23587</v>
      </c>
      <c r="CF244" s="387">
        <v>24991</v>
      </c>
      <c r="CG244" s="387">
        <v>25869</v>
      </c>
    </row>
    <row r="245" spans="1:85" s="1" customFormat="1" ht="13.5" customHeight="1">
      <c r="A245" s="319" t="s">
        <v>413</v>
      </c>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311">
        <v>36071</v>
      </c>
      <c r="CC245" s="311">
        <v>39504</v>
      </c>
      <c r="CD245" s="311">
        <v>42906</v>
      </c>
      <c r="CE245" s="387">
        <v>49333</v>
      </c>
      <c r="CF245" s="387">
        <v>54109</v>
      </c>
      <c r="CG245" s="311">
        <v>57878</v>
      </c>
    </row>
    <row r="247" spans="1:85" s="1" customFormat="1" ht="13.5" customHeight="1">
      <c r="A247" s="317" t="s">
        <v>709</v>
      </c>
      <c r="B247" s="194" t="s">
        <v>355</v>
      </c>
      <c r="C247" s="194" t="s">
        <v>356</v>
      </c>
      <c r="D247" s="194" t="s">
        <v>357</v>
      </c>
      <c r="E247" s="194" t="s">
        <v>358</v>
      </c>
      <c r="F247" s="194" t="s">
        <v>359</v>
      </c>
      <c r="G247" s="194" t="s">
        <v>360</v>
      </c>
      <c r="H247" s="194" t="s">
        <v>361</v>
      </c>
      <c r="I247" s="194" t="s">
        <v>362</v>
      </c>
      <c r="J247" s="194" t="s">
        <v>363</v>
      </c>
      <c r="K247" s="194" t="s">
        <v>364</v>
      </c>
      <c r="L247" s="194" t="s">
        <v>365</v>
      </c>
      <c r="M247" s="194" t="s">
        <v>366</v>
      </c>
      <c r="N247" s="194" t="s">
        <v>367</v>
      </c>
      <c r="O247" s="194" t="s">
        <v>368</v>
      </c>
      <c r="P247" s="194" t="s">
        <v>369</v>
      </c>
      <c r="Q247" s="194" t="s">
        <v>370</v>
      </c>
      <c r="R247" s="194" t="s">
        <v>371</v>
      </c>
      <c r="S247" s="194" t="s">
        <v>372</v>
      </c>
      <c r="T247" s="194" t="s">
        <v>373</v>
      </c>
      <c r="U247" s="194" t="s">
        <v>374</v>
      </c>
      <c r="V247" s="194" t="s">
        <v>375</v>
      </c>
      <c r="W247" s="194" t="s">
        <v>376</v>
      </c>
      <c r="X247" s="194" t="s">
        <v>377</v>
      </c>
      <c r="Y247" s="194" t="s">
        <v>378</v>
      </c>
      <c r="Z247" s="194" t="s">
        <v>269</v>
      </c>
      <c r="AA247" s="194" t="s">
        <v>270</v>
      </c>
      <c r="AB247" s="194" t="s">
        <v>271</v>
      </c>
      <c r="AC247" s="194" t="s">
        <v>272</v>
      </c>
      <c r="AD247" s="194" t="s">
        <v>273</v>
      </c>
      <c r="AE247" s="194" t="s">
        <v>274</v>
      </c>
      <c r="AF247" s="194" t="s">
        <v>275</v>
      </c>
      <c r="AG247" s="194" t="s">
        <v>276</v>
      </c>
      <c r="AH247" s="194" t="s">
        <v>277</v>
      </c>
      <c r="AI247" s="194" t="s">
        <v>278</v>
      </c>
      <c r="AJ247" s="194" t="s">
        <v>279</v>
      </c>
      <c r="AK247" s="194" t="s">
        <v>280</v>
      </c>
      <c r="AL247" s="194" t="s">
        <v>281</v>
      </c>
      <c r="AM247" s="194" t="s">
        <v>282</v>
      </c>
      <c r="AN247" s="194" t="s">
        <v>283</v>
      </c>
      <c r="AO247" s="194" t="s">
        <v>284</v>
      </c>
      <c r="AP247" s="194" t="s">
        <v>285</v>
      </c>
      <c r="AQ247" s="194" t="s">
        <v>286</v>
      </c>
      <c r="AR247" s="194" t="s">
        <v>287</v>
      </c>
      <c r="AS247" s="194" t="s">
        <v>288</v>
      </c>
      <c r="AT247" s="194" t="s">
        <v>289</v>
      </c>
      <c r="AU247" s="194" t="s">
        <v>290</v>
      </c>
      <c r="AV247" s="194" t="s">
        <v>291</v>
      </c>
      <c r="AW247" s="194" t="s">
        <v>292</v>
      </c>
      <c r="AX247" s="194" t="s">
        <v>293</v>
      </c>
      <c r="AY247" s="194" t="s">
        <v>294</v>
      </c>
      <c r="AZ247" s="195" t="s">
        <v>295</v>
      </c>
      <c r="BA247" s="195" t="s">
        <v>296</v>
      </c>
      <c r="BB247" s="195" t="s">
        <v>297</v>
      </c>
      <c r="BC247" s="195" t="s">
        <v>298</v>
      </c>
      <c r="BD247" s="195" t="s">
        <v>299</v>
      </c>
      <c r="BE247" s="195" t="s">
        <v>300</v>
      </c>
      <c r="BF247" s="195" t="s">
        <v>301</v>
      </c>
      <c r="BG247" s="195" t="s">
        <v>302</v>
      </c>
      <c r="BH247" s="195" t="s">
        <v>303</v>
      </c>
      <c r="BI247" s="195" t="s">
        <v>304</v>
      </c>
      <c r="BJ247" s="195" t="s">
        <v>305</v>
      </c>
      <c r="BK247" s="195" t="s">
        <v>306</v>
      </c>
      <c r="BL247" s="195" t="s">
        <v>307</v>
      </c>
      <c r="BM247" s="195" t="s">
        <v>308</v>
      </c>
      <c r="BN247" s="195" t="s">
        <v>309</v>
      </c>
      <c r="BO247" s="195" t="s">
        <v>310</v>
      </c>
      <c r="BP247" s="195" t="s">
        <v>697</v>
      </c>
      <c r="BQ247" s="195" t="s">
        <v>698</v>
      </c>
      <c r="BR247" s="195" t="s">
        <v>699</v>
      </c>
      <c r="BS247" s="195" t="s">
        <v>379</v>
      </c>
      <c r="BT247" s="195" t="s">
        <v>380</v>
      </c>
      <c r="BU247" s="195" t="s">
        <v>381</v>
      </c>
      <c r="BV247" s="195" t="s">
        <v>579</v>
      </c>
      <c r="BW247" s="195" t="s">
        <v>318</v>
      </c>
      <c r="BX247" s="195" t="s">
        <v>319</v>
      </c>
      <c r="BY247" s="195" t="s">
        <v>320</v>
      </c>
      <c r="BZ247" s="195" t="s">
        <v>321</v>
      </c>
      <c r="CA247" s="195" t="s">
        <v>322</v>
      </c>
      <c r="CB247" s="353" t="s">
        <v>323</v>
      </c>
      <c r="CC247" s="195" t="s">
        <v>710</v>
      </c>
      <c r="CD247" s="195" t="s">
        <v>325</v>
      </c>
      <c r="CE247" s="195" t="s">
        <v>326</v>
      </c>
      <c r="CF247" s="195" t="s">
        <v>327</v>
      </c>
      <c r="CG247" s="195" t="s">
        <v>328</v>
      </c>
    </row>
    <row r="248" spans="1:85" s="1" customFormat="1" ht="13.5" customHeight="1">
      <c r="A248" s="247" t="s">
        <v>61</v>
      </c>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row>
    <row r="249" spans="1:85" s="1" customFormat="1" ht="13.5" customHeight="1">
      <c r="A249" s="247" t="s">
        <v>418</v>
      </c>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311">
        <v>67479</v>
      </c>
      <c r="CD249" s="311">
        <v>68008</v>
      </c>
      <c r="CE249" s="311">
        <v>67463</v>
      </c>
      <c r="CF249" s="311">
        <v>70015</v>
      </c>
      <c r="CG249" s="311">
        <v>70059</v>
      </c>
    </row>
    <row r="250" spans="1:85" s="1" customFormat="1" ht="13.5" customHeight="1">
      <c r="A250" s="247" t="s">
        <v>44</v>
      </c>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311">
        <v>12297</v>
      </c>
      <c r="CD250" s="311">
        <v>11904</v>
      </c>
      <c r="CE250" s="311">
        <v>12196</v>
      </c>
      <c r="CF250" s="311">
        <v>12566</v>
      </c>
      <c r="CG250" s="311">
        <v>14303</v>
      </c>
    </row>
    <row r="251" spans="1:85" s="1" customFormat="1" ht="13.5" customHeight="1">
      <c r="A251" s="247" t="s">
        <v>409</v>
      </c>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row>
    <row r="252" spans="1:85" s="1" customFormat="1" ht="13.5" customHeight="1">
      <c r="A252" s="247" t="s">
        <v>530</v>
      </c>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311">
        <v>47</v>
      </c>
      <c r="CD252" s="311">
        <v>45</v>
      </c>
      <c r="CE252" s="311">
        <v>45</v>
      </c>
      <c r="CF252" s="311">
        <v>43</v>
      </c>
      <c r="CG252" s="311">
        <v>38</v>
      </c>
    </row>
    <row r="253" spans="1:85" s="1" customFormat="1" ht="13.5" customHeight="1">
      <c r="A253" s="247" t="s">
        <v>419</v>
      </c>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311">
        <v>154575</v>
      </c>
      <c r="CD253" s="311">
        <v>158193</v>
      </c>
      <c r="CE253" s="311">
        <v>159917</v>
      </c>
      <c r="CF253" s="311">
        <v>161414</v>
      </c>
      <c r="CG253" s="311">
        <v>162177</v>
      </c>
    </row>
    <row r="254" spans="1:85" s="1" customFormat="1" ht="13.5" customHeight="1">
      <c r="A254" s="247" t="s">
        <v>531</v>
      </c>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row>
    <row r="255" spans="1:85" s="1" customFormat="1" ht="13.5" customHeight="1">
      <c r="A255" s="247" t="s">
        <v>46</v>
      </c>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311">
        <v>156864</v>
      </c>
      <c r="CD255" s="311">
        <v>155763</v>
      </c>
      <c r="CE255" s="311">
        <v>153632</v>
      </c>
      <c r="CF255" s="311">
        <v>150046</v>
      </c>
      <c r="CG255" s="311">
        <v>147402</v>
      </c>
    </row>
    <row r="257" spans="1:85" s="202" customFormat="1" ht="13.5" customHeight="1">
      <c r="A257" s="198" t="s">
        <v>471</v>
      </c>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199"/>
      <c r="AF257" s="199"/>
      <c r="AG257" s="199"/>
      <c r="AH257" s="199"/>
      <c r="AI257" s="199"/>
      <c r="AJ257" s="199"/>
      <c r="AK257" s="199"/>
      <c r="AL257" s="199"/>
      <c r="AM257" s="199"/>
      <c r="AN257" s="199"/>
      <c r="AO257" s="199"/>
      <c r="AP257" s="199"/>
      <c r="AQ257" s="199"/>
      <c r="AR257" s="199"/>
      <c r="AS257" s="199"/>
      <c r="AT257" s="199"/>
      <c r="AU257" s="199"/>
      <c r="AV257" s="199"/>
      <c r="AW257" s="199"/>
      <c r="AX257" s="199"/>
      <c r="AY257" s="200"/>
      <c r="AZ257" s="200"/>
      <c r="BA257" s="200"/>
      <c r="BB257" s="200"/>
      <c r="BC257" s="200"/>
      <c r="BD257" s="200"/>
      <c r="BE257" s="200"/>
      <c r="BF257" s="200"/>
      <c r="BG257" s="200"/>
      <c r="BH257" s="200"/>
      <c r="BI257" s="200"/>
      <c r="BJ257" s="200"/>
      <c r="BK257" s="200"/>
      <c r="BL257" s="200"/>
      <c r="BM257" s="200"/>
      <c r="BN257" s="200"/>
      <c r="BO257" s="200"/>
      <c r="BP257" s="200"/>
      <c r="BQ257" s="200"/>
      <c r="BR257" s="200"/>
      <c r="BS257" s="200"/>
      <c r="BT257" s="200"/>
      <c r="BU257" s="200"/>
      <c r="BV257" s="200"/>
      <c r="BW257" s="200"/>
      <c r="BX257" s="200"/>
      <c r="BY257" s="201"/>
      <c r="BZ257" s="201"/>
      <c r="CA257" s="201"/>
      <c r="CB257" s="201"/>
      <c r="CC257" s="201"/>
      <c r="CD257" s="201"/>
      <c r="CE257" s="201"/>
      <c r="CF257" s="201"/>
      <c r="CG257" s="201"/>
    </row>
    <row r="258" spans="1:85" s="15" customFormat="1" ht="13.5" customHeight="1">
      <c r="A258" s="193" t="s">
        <v>711</v>
      </c>
      <c r="B258" s="194" t="s">
        <v>355</v>
      </c>
      <c r="C258" s="194" t="s">
        <v>356</v>
      </c>
      <c r="D258" s="194" t="s">
        <v>357</v>
      </c>
      <c r="E258" s="194" t="s">
        <v>358</v>
      </c>
      <c r="F258" s="194" t="s">
        <v>359</v>
      </c>
      <c r="G258" s="194" t="s">
        <v>360</v>
      </c>
      <c r="H258" s="194" t="s">
        <v>361</v>
      </c>
      <c r="I258" s="194" t="s">
        <v>362</v>
      </c>
      <c r="J258" s="194" t="s">
        <v>363</v>
      </c>
      <c r="K258" s="194" t="s">
        <v>364</v>
      </c>
      <c r="L258" s="194" t="s">
        <v>365</v>
      </c>
      <c r="M258" s="194" t="s">
        <v>366</v>
      </c>
      <c r="N258" s="194" t="s">
        <v>367</v>
      </c>
      <c r="O258" s="194" t="s">
        <v>368</v>
      </c>
      <c r="P258" s="194" t="s">
        <v>369</v>
      </c>
      <c r="Q258" s="194" t="s">
        <v>370</v>
      </c>
      <c r="R258" s="194" t="s">
        <v>371</v>
      </c>
      <c r="S258" s="194" t="s">
        <v>372</v>
      </c>
      <c r="T258" s="194" t="s">
        <v>373</v>
      </c>
      <c r="U258" s="194" t="s">
        <v>374</v>
      </c>
      <c r="V258" s="194" t="s">
        <v>375</v>
      </c>
      <c r="W258" s="194" t="s">
        <v>376</v>
      </c>
      <c r="X258" s="194" t="s">
        <v>377</v>
      </c>
      <c r="Y258" s="194" t="s">
        <v>378</v>
      </c>
      <c r="Z258" s="194" t="s">
        <v>269</v>
      </c>
      <c r="AA258" s="194" t="s">
        <v>270</v>
      </c>
      <c r="AB258" s="194" t="s">
        <v>271</v>
      </c>
      <c r="AC258" s="194" t="s">
        <v>272</v>
      </c>
      <c r="AD258" s="194" t="s">
        <v>273</v>
      </c>
      <c r="AE258" s="194" t="s">
        <v>274</v>
      </c>
      <c r="AF258" s="194" t="s">
        <v>275</v>
      </c>
      <c r="AG258" s="194" t="s">
        <v>276</v>
      </c>
      <c r="AH258" s="194" t="s">
        <v>277</v>
      </c>
      <c r="AI258" s="194" t="s">
        <v>278</v>
      </c>
      <c r="AJ258" s="194" t="s">
        <v>279</v>
      </c>
      <c r="AK258" s="194" t="s">
        <v>280</v>
      </c>
      <c r="AL258" s="194" t="s">
        <v>281</v>
      </c>
      <c r="AM258" s="194" t="s">
        <v>282</v>
      </c>
      <c r="AN258" s="194" t="s">
        <v>283</v>
      </c>
      <c r="AO258" s="194" t="s">
        <v>284</v>
      </c>
      <c r="AP258" s="194" t="s">
        <v>285</v>
      </c>
      <c r="AQ258" s="194" t="s">
        <v>286</v>
      </c>
      <c r="AR258" s="194" t="s">
        <v>287</v>
      </c>
      <c r="AS258" s="194" t="s">
        <v>288</v>
      </c>
      <c r="AT258" s="194" t="s">
        <v>289</v>
      </c>
      <c r="AU258" s="194" t="s">
        <v>290</v>
      </c>
      <c r="AV258" s="194" t="s">
        <v>291</v>
      </c>
      <c r="AW258" s="194" t="s">
        <v>292</v>
      </c>
      <c r="AX258" s="194" t="s">
        <v>293</v>
      </c>
      <c r="AY258" s="194" t="s">
        <v>294</v>
      </c>
      <c r="AZ258" s="195" t="s">
        <v>295</v>
      </c>
      <c r="BA258" s="195" t="s">
        <v>296</v>
      </c>
      <c r="BB258" s="195" t="s">
        <v>297</v>
      </c>
      <c r="BC258" s="195" t="s">
        <v>298</v>
      </c>
      <c r="BD258" s="195" t="s">
        <v>299</v>
      </c>
      <c r="BE258" s="195" t="s">
        <v>300</v>
      </c>
      <c r="BF258" s="195" t="s">
        <v>301</v>
      </c>
      <c r="BG258" s="195" t="s">
        <v>302</v>
      </c>
      <c r="BH258" s="195" t="s">
        <v>303</v>
      </c>
      <c r="BI258" s="195" t="s">
        <v>304</v>
      </c>
      <c r="BJ258" s="195" t="s">
        <v>305</v>
      </c>
      <c r="BK258" s="195" t="s">
        <v>306</v>
      </c>
      <c r="BL258" s="195" t="s">
        <v>307</v>
      </c>
      <c r="BM258" s="195" t="s">
        <v>308</v>
      </c>
      <c r="BN258" s="195" t="s">
        <v>309</v>
      </c>
      <c r="BO258" s="195" t="s">
        <v>310</v>
      </c>
      <c r="BP258" s="195" t="s">
        <v>311</v>
      </c>
      <c r="BQ258" s="195" t="s">
        <v>312</v>
      </c>
      <c r="BR258" s="195" t="s">
        <v>313</v>
      </c>
      <c r="BS258" s="195" t="s">
        <v>379</v>
      </c>
      <c r="BT258" s="195" t="s">
        <v>380</v>
      </c>
      <c r="BU258" s="195" t="s">
        <v>381</v>
      </c>
      <c r="BV258" s="195" t="s">
        <v>579</v>
      </c>
      <c r="BW258" s="195" t="s">
        <v>318</v>
      </c>
      <c r="BX258" s="195" t="s">
        <v>319</v>
      </c>
      <c r="BY258" s="195" t="s">
        <v>320</v>
      </c>
      <c r="BZ258" s="195" t="s">
        <v>321</v>
      </c>
      <c r="CA258" s="195" t="s">
        <v>322</v>
      </c>
      <c r="CB258" s="195" t="s">
        <v>323</v>
      </c>
      <c r="CC258" s="195" t="s">
        <v>324</v>
      </c>
      <c r="CD258" s="195" t="s">
        <v>325</v>
      </c>
      <c r="CE258" s="195" t="s">
        <v>326</v>
      </c>
      <c r="CF258" s="195" t="s">
        <v>327</v>
      </c>
      <c r="CG258" s="195" t="s">
        <v>328</v>
      </c>
    </row>
    <row r="259" spans="1:85" s="1" customFormat="1" ht="13.5" customHeight="1">
      <c r="A259" s="38" t="s">
        <v>83</v>
      </c>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v>0.35788242903307788</v>
      </c>
      <c r="AQ259" s="22">
        <v>0.35440679857678797</v>
      </c>
      <c r="AR259" s="22">
        <v>0.35044651823926581</v>
      </c>
      <c r="AS259" s="22">
        <v>0.34499999999999997</v>
      </c>
      <c r="AT259" s="22">
        <v>0.3388819670790989</v>
      </c>
      <c r="AU259" s="22">
        <v>0.33704211053894367</v>
      </c>
      <c r="AV259" s="22">
        <v>0.32978728950718111</v>
      </c>
      <c r="AW259" s="22">
        <v>0.32635839918129927</v>
      </c>
      <c r="AX259" s="22">
        <v>0.3234583675092767</v>
      </c>
      <c r="AY259" s="22">
        <v>0.32166533479718118</v>
      </c>
      <c r="AZ259" s="22">
        <v>0.31857594511206455</v>
      </c>
      <c r="BA259" s="22">
        <v>0.31444497347007933</v>
      </c>
      <c r="BB259" s="22">
        <v>0.31425702170845565</v>
      </c>
      <c r="BC259" s="22">
        <v>0.31795117816171242</v>
      </c>
      <c r="BD259" s="22">
        <v>0.32249383222380307</v>
      </c>
      <c r="BE259" s="22">
        <v>0.32504335179280641</v>
      </c>
      <c r="BF259" s="22">
        <v>0.32200311959199568</v>
      </c>
      <c r="BG259" s="22">
        <v>0.32074634971479177</v>
      </c>
      <c r="BH259" s="22">
        <v>0.31393645720569791</v>
      </c>
      <c r="BI259" s="22">
        <v>0.30771276723036289</v>
      </c>
      <c r="BJ259" s="22">
        <v>0.307</v>
      </c>
      <c r="BK259" s="22">
        <v>0.30715819723641213</v>
      </c>
      <c r="BL259" s="22">
        <v>0.30299999999999999</v>
      </c>
      <c r="BM259" s="22">
        <v>0.29876605786921989</v>
      </c>
      <c r="BN259" s="22">
        <v>0.29060999999999998</v>
      </c>
      <c r="BO259" s="22">
        <v>0.28727910672266693</v>
      </c>
      <c r="BP259" s="22">
        <v>0.28175723381735401</v>
      </c>
      <c r="BQ259" s="22">
        <v>0.27639978617262312</v>
      </c>
      <c r="BR259" s="22">
        <v>0.27378243904713362</v>
      </c>
      <c r="BS259" s="22">
        <v>0.27328386504636709</v>
      </c>
      <c r="BT259" s="22">
        <v>0.27310437560786205</v>
      </c>
      <c r="BU259" s="22">
        <v>0.27402763496821925</v>
      </c>
      <c r="BV259" s="63">
        <v>0.27650000000000002</v>
      </c>
      <c r="BW259" s="63">
        <v>0.27739999999999998</v>
      </c>
      <c r="BX259" s="63">
        <v>0.2767</v>
      </c>
      <c r="BY259" s="63">
        <v>0.27739999999999998</v>
      </c>
      <c r="BZ259" s="86">
        <v>0.27860000000000001</v>
      </c>
      <c r="CA259" s="89">
        <v>0.27879999999999999</v>
      </c>
      <c r="CB259" s="89">
        <v>0.27760000000000001</v>
      </c>
      <c r="CC259" s="89">
        <v>0.27865177806120195</v>
      </c>
      <c r="CD259" s="89">
        <v>0.27694461870526393</v>
      </c>
      <c r="CE259" s="89">
        <v>0.27741436751176302</v>
      </c>
      <c r="CF259" s="89">
        <v>0.27299822129866819</v>
      </c>
      <c r="CG259" s="89">
        <v>0.27714856309221986</v>
      </c>
    </row>
    <row r="260" spans="1:85" s="1" customFormat="1" ht="13.5" customHeight="1">
      <c r="A260" s="38" t="s">
        <v>108</v>
      </c>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v>0.28816303921051784</v>
      </c>
      <c r="AQ260" s="22">
        <v>0.28731697685290331</v>
      </c>
      <c r="AR260" s="22">
        <v>0.28740246898320537</v>
      </c>
      <c r="AS260" s="22">
        <v>0.28399999999999997</v>
      </c>
      <c r="AT260" s="22">
        <v>0.27892614218692519</v>
      </c>
      <c r="AU260" s="22">
        <v>0.27384361518988104</v>
      </c>
      <c r="AV260" s="22">
        <v>0.27116398274124603</v>
      </c>
      <c r="AW260" s="22">
        <v>0.26789805058652966</v>
      </c>
      <c r="AX260" s="22">
        <v>0.26617244488992553</v>
      </c>
      <c r="AY260" s="22">
        <v>0.26651216013760559</v>
      </c>
      <c r="AZ260" s="22">
        <v>0.26780374198011014</v>
      </c>
      <c r="BA260" s="22">
        <v>0.26681264914590958</v>
      </c>
      <c r="BB260" s="22">
        <v>0.26484585231786717</v>
      </c>
      <c r="BC260" s="22">
        <v>0.26340145238565277</v>
      </c>
      <c r="BD260" s="22">
        <v>0.26522459443480195</v>
      </c>
      <c r="BE260" s="22">
        <v>0.26359428315712929</v>
      </c>
      <c r="BF260" s="22">
        <v>0.26341115653285185</v>
      </c>
      <c r="BG260" s="22">
        <v>0.26126045100609852</v>
      </c>
      <c r="BH260" s="22">
        <v>0.26162104575837242</v>
      </c>
      <c r="BI260" s="22">
        <v>0.2593485756716527</v>
      </c>
      <c r="BJ260" s="22">
        <v>0.25800000000000001</v>
      </c>
      <c r="BK260" s="22">
        <v>0.25669497803866509</v>
      </c>
      <c r="BL260" s="22">
        <v>0.255</v>
      </c>
      <c r="BM260" s="22">
        <v>0.25290317059603784</v>
      </c>
      <c r="BN260" s="22">
        <v>0.25229000000000001</v>
      </c>
      <c r="BO260" s="22">
        <v>0.2499876205230506</v>
      </c>
      <c r="BP260" s="22">
        <v>0.24875483733406875</v>
      </c>
      <c r="BQ260" s="22">
        <v>0.24717734545867304</v>
      </c>
      <c r="BR260" s="22">
        <v>0.24553591961536547</v>
      </c>
      <c r="BS260" s="22">
        <v>0.24226128082573087</v>
      </c>
      <c r="BT260" s="22">
        <v>0.24067903261449031</v>
      </c>
      <c r="BU260" s="22">
        <v>0.2381960013875194</v>
      </c>
      <c r="BV260" s="63">
        <v>0.2369</v>
      </c>
      <c r="BW260" s="63">
        <v>0.2326</v>
      </c>
      <c r="BX260" s="63">
        <v>0.2276</v>
      </c>
      <c r="BY260" s="63">
        <v>0.2243</v>
      </c>
      <c r="BZ260" s="86">
        <v>0.222</v>
      </c>
      <c r="CA260" s="89">
        <v>0.21929999999999999</v>
      </c>
      <c r="CB260" s="89">
        <v>0.21709999999999999</v>
      </c>
      <c r="CC260" s="89">
        <v>0.21488133985667116</v>
      </c>
      <c r="CD260" s="89">
        <v>0.21334101711068454</v>
      </c>
      <c r="CE260" s="89">
        <v>0.20949732874521804</v>
      </c>
      <c r="CF260" s="89">
        <v>0.20439929853390856</v>
      </c>
      <c r="CG260" s="89">
        <v>0.20153874481254339</v>
      </c>
    </row>
    <row r="261" spans="1:85" s="1" customFormat="1" ht="13.5" customHeight="1">
      <c r="A261" s="38" t="s">
        <v>46</v>
      </c>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v>0.17490945457149173</v>
      </c>
      <c r="AQ261" s="22">
        <v>0.17605810226429319</v>
      </c>
      <c r="AR261" s="22">
        <v>0.17647667753348886</v>
      </c>
      <c r="AS261" s="22">
        <v>0.17899999999999999</v>
      </c>
      <c r="AT261" s="22">
        <v>0.18281273417878657</v>
      </c>
      <c r="AU261" s="22">
        <v>0.18743664558422071</v>
      </c>
      <c r="AV261" s="22">
        <v>0.19293278902566097</v>
      </c>
      <c r="AW261" s="22">
        <v>0.19263507532693624</v>
      </c>
      <c r="AX261" s="22">
        <v>0.19152635711881866</v>
      </c>
      <c r="AY261" s="22">
        <v>0.1931162410243841</v>
      </c>
      <c r="AZ261" s="22">
        <v>0.19270744577968466</v>
      </c>
      <c r="BA261" s="22">
        <v>0.1907173158669086</v>
      </c>
      <c r="BB261" s="22">
        <v>0.18958878596076448</v>
      </c>
      <c r="BC261" s="22">
        <v>0.18719401441064318</v>
      </c>
      <c r="BD261" s="22">
        <v>0.18300096753575759</v>
      </c>
      <c r="BE261" s="22">
        <v>0.18397242266599542</v>
      </c>
      <c r="BF261" s="22">
        <v>0.18638763880761336</v>
      </c>
      <c r="BG261" s="22">
        <v>0.18820078384707717</v>
      </c>
      <c r="BH261" s="22">
        <v>0.19088819011289243</v>
      </c>
      <c r="BI261" s="22">
        <v>0.19555789241933091</v>
      </c>
      <c r="BJ261" s="22">
        <v>0.19600000000000001</v>
      </c>
      <c r="BK261" s="22">
        <v>0.19562754271969868</v>
      </c>
      <c r="BL261" s="22">
        <v>0.19400000000000001</v>
      </c>
      <c r="BM261" s="22">
        <v>0.19154244412042537</v>
      </c>
      <c r="BN261" s="22">
        <v>0.19577</v>
      </c>
      <c r="BO261" s="22">
        <v>0.19640602883742886</v>
      </c>
      <c r="BP261" s="22">
        <v>0.20036426035230986</v>
      </c>
      <c r="BQ261" s="22">
        <v>0.19980177212926284</v>
      </c>
      <c r="BR261" s="22">
        <v>0.20155257568664711</v>
      </c>
      <c r="BS261" s="22">
        <v>0.20154147461970942</v>
      </c>
      <c r="BT261" s="22">
        <v>0.20022148338937004</v>
      </c>
      <c r="BU261" s="22">
        <v>0.20104324580253663</v>
      </c>
      <c r="BV261" s="63">
        <v>0.2009</v>
      </c>
      <c r="BW261" s="63">
        <v>0.2021</v>
      </c>
      <c r="BX261" s="63">
        <v>0.19889999999999999</v>
      </c>
      <c r="BY261" s="63">
        <v>0.1983</v>
      </c>
      <c r="BZ261" s="86">
        <v>0.1981</v>
      </c>
      <c r="CA261" s="89">
        <v>0.2011</v>
      </c>
      <c r="CB261" s="89">
        <v>0.20469999999999999</v>
      </c>
      <c r="CC261" s="89">
        <v>0.20663271467662644</v>
      </c>
      <c r="CD261" s="89">
        <v>0.20739450113055985</v>
      </c>
      <c r="CE261" s="89">
        <v>0.2082506849259208</v>
      </c>
      <c r="CF261" s="89">
        <v>0.20571312494950103</v>
      </c>
      <c r="CG261" s="89">
        <v>0.20687336232171438</v>
      </c>
    </row>
    <row r="262" spans="1:85" s="1" customFormat="1" ht="13.5" customHeight="1">
      <c r="A262" s="5" t="s">
        <v>704</v>
      </c>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v>1.984091701294113E-2</v>
      </c>
      <c r="AQ262" s="22"/>
      <c r="AR262" s="22"/>
      <c r="AS262" s="22"/>
      <c r="AT262" s="22"/>
      <c r="AU262" s="22"/>
      <c r="AV262" s="22">
        <v>0</v>
      </c>
      <c r="AW262" s="22">
        <v>0</v>
      </c>
      <c r="AX262" s="22">
        <v>0</v>
      </c>
      <c r="AY262" s="22">
        <v>0</v>
      </c>
      <c r="AZ262" s="22">
        <v>0</v>
      </c>
      <c r="BA262" s="22">
        <v>0</v>
      </c>
      <c r="BB262" s="22"/>
      <c r="BC262" s="22"/>
      <c r="BD262" s="22"/>
      <c r="BE262" s="22"/>
      <c r="BF262" s="22"/>
      <c r="BG262" s="22"/>
      <c r="BH262" s="22"/>
      <c r="BI262" s="22"/>
      <c r="BJ262" s="22"/>
      <c r="BK262" s="22">
        <v>2.1391805875585673E-2</v>
      </c>
      <c r="BL262" s="22">
        <v>2.4E-2</v>
      </c>
      <c r="BM262" s="22">
        <v>2.5609647722522652E-2</v>
      </c>
      <c r="BN262" s="22">
        <v>2.6540000000000001E-2</v>
      </c>
      <c r="BO262" s="22">
        <v>2.7467647764330774E-2</v>
      </c>
      <c r="BP262" s="22">
        <v>2.8275183183505248E-2</v>
      </c>
      <c r="BQ262" s="22">
        <v>2.8667580231240483E-2</v>
      </c>
      <c r="BR262" s="22">
        <v>2.8720949060875054E-2</v>
      </c>
      <c r="BS262" s="22">
        <v>2.8936816342088501E-2</v>
      </c>
      <c r="BT262" s="22">
        <v>2.9089982933044347E-2</v>
      </c>
      <c r="BU262" s="22">
        <v>2.9625649003511615E-2</v>
      </c>
      <c r="BV262" s="63">
        <v>3.0099999999999998E-2</v>
      </c>
      <c r="BW262" s="63">
        <v>2.98E-2</v>
      </c>
      <c r="BX262" s="63">
        <v>2.9499999999999998E-2</v>
      </c>
      <c r="BY262" s="63">
        <v>2.9100000000000001E-2</v>
      </c>
      <c r="BZ262" s="86">
        <v>2.8500000000000001E-2</v>
      </c>
      <c r="CA262" s="89">
        <v>2.7699999999999999E-2</v>
      </c>
      <c r="CB262" s="89">
        <v>2.6499999999999999E-2</v>
      </c>
      <c r="CC262" s="89">
        <v>2.4950294404401781E-2</v>
      </c>
      <c r="CD262" s="89">
        <v>2.3119993098684701E-2</v>
      </c>
      <c r="CE262" s="89">
        <v>2.2099383144326985E-2</v>
      </c>
      <c r="CF262" s="4"/>
      <c r="CG262" s="4"/>
    </row>
    <row r="263" spans="1:85" s="1" customFormat="1" ht="13.5" customHeight="1">
      <c r="A263" s="5" t="s">
        <v>409</v>
      </c>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v>0.11429045979400025</v>
      </c>
      <c r="AW263" s="22">
        <v>0.11795510085251919</v>
      </c>
      <c r="AX263" s="22">
        <v>0.12163552103077073</v>
      </c>
      <c r="AY263" s="22">
        <v>0.12246793723631522</v>
      </c>
      <c r="AZ263" s="22">
        <v>0.12541191477184074</v>
      </c>
      <c r="BA263" s="22">
        <v>0.13147788315396505</v>
      </c>
      <c r="BB263" s="22">
        <v>0.13276664987027087</v>
      </c>
      <c r="BC263" s="22">
        <v>0.13419106591068458</v>
      </c>
      <c r="BD263" s="22">
        <v>0.13407875163223212</v>
      </c>
      <c r="BE263" s="22">
        <v>0.13319348884040946</v>
      </c>
      <c r="BF263" s="22">
        <v>0.13367180975903339</v>
      </c>
      <c r="BG263" s="22">
        <v>0.13341727576819434</v>
      </c>
      <c r="BH263" s="22">
        <v>0.13425503032802377</v>
      </c>
      <c r="BI263" s="22">
        <v>0.13681319395110864</v>
      </c>
      <c r="BJ263" s="22">
        <v>0.13600000000000001</v>
      </c>
      <c r="BK263" s="22">
        <v>0.1332450373673971</v>
      </c>
      <c r="BL263" s="22">
        <v>0.13500000000000001</v>
      </c>
      <c r="BM263" s="22">
        <v>0.13756759692320858</v>
      </c>
      <c r="BN263" s="22">
        <v>0.13769999999999999</v>
      </c>
      <c r="BO263" s="22">
        <v>0.13794853095801718</v>
      </c>
      <c r="BP263" s="22">
        <v>0.13739114003403849</v>
      </c>
      <c r="BQ263" s="22">
        <v>0.14133659866085216</v>
      </c>
      <c r="BR263" s="22">
        <v>0.14183177720835022</v>
      </c>
      <c r="BS263" s="22">
        <v>0.14232121452251151</v>
      </c>
      <c r="BT263" s="22">
        <v>0.14334057877829562</v>
      </c>
      <c r="BU263" s="22">
        <v>0.1445173436822258</v>
      </c>
      <c r="BV263" s="63">
        <v>0.14510000000000001</v>
      </c>
      <c r="BW263" s="63">
        <v>0.1467</v>
      </c>
      <c r="BX263" s="63">
        <v>0.15</v>
      </c>
      <c r="BY263" s="63">
        <v>0.1532</v>
      </c>
      <c r="BZ263" s="86">
        <v>0.15490000000000001</v>
      </c>
      <c r="CA263" s="89">
        <v>0.15409999999999999</v>
      </c>
      <c r="CB263" s="89">
        <v>0.15390000000000001</v>
      </c>
      <c r="CC263" s="89">
        <v>0.15489942532967696</v>
      </c>
      <c r="CD263" s="89">
        <v>0.15674436319228086</v>
      </c>
      <c r="CE263" s="89">
        <v>0.15859989083128423</v>
      </c>
      <c r="CF263" s="89">
        <v>0.15665260472203665</v>
      </c>
      <c r="CG263" s="89">
        <v>0.15782105576250302</v>
      </c>
    </row>
    <row r="264" spans="1:85" s="1" customFormat="1" ht="13.5" customHeight="1">
      <c r="A264" s="5" t="s">
        <v>99</v>
      </c>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v>8.3217602519141814E-2</v>
      </c>
      <c r="AQ264" s="22">
        <v>8.8848514079544097E-2</v>
      </c>
      <c r="AR264" s="22">
        <v>9.4338179627025939E-2</v>
      </c>
      <c r="AS264" s="22">
        <v>0.1</v>
      </c>
      <c r="AT264" s="22">
        <v>0.10834709705352939</v>
      </c>
      <c r="AU264" s="22">
        <v>0.1106779570591378</v>
      </c>
      <c r="AV264" s="22"/>
      <c r="AW264" s="22"/>
      <c r="AX264" s="22"/>
      <c r="AY264" s="22"/>
      <c r="AZ264" s="22"/>
      <c r="BA264" s="22"/>
      <c r="BB264" s="22"/>
      <c r="BC264" s="22"/>
      <c r="BD264" s="22"/>
      <c r="BE264" s="22"/>
      <c r="BF264" s="22"/>
      <c r="BG264" s="22"/>
      <c r="BH264" s="22"/>
      <c r="BI264" s="22"/>
      <c r="BJ264" s="22"/>
      <c r="BK264" s="22"/>
      <c r="BL264" s="22"/>
      <c r="BM264" s="22">
        <v>2.06E-2</v>
      </c>
      <c r="BN264" s="22">
        <v>2.154E-2</v>
      </c>
      <c r="BO264" s="22">
        <v>2.2283701598656714E-2</v>
      </c>
      <c r="BP264" s="22">
        <v>2.2867455450563116E-2</v>
      </c>
      <c r="BQ264" s="22">
        <v>2.2975662868038958E-2</v>
      </c>
      <c r="BR264" s="22">
        <v>2.3183416510781145E-2</v>
      </c>
      <c r="BS264" s="22">
        <v>2.3157226900449877E-2</v>
      </c>
      <c r="BT264" s="22">
        <v>2.2962359060281188E-2</v>
      </c>
      <c r="BU264" s="22">
        <v>2.2818985187175497E-2</v>
      </c>
      <c r="BV264" s="63">
        <v>2.29E-2</v>
      </c>
      <c r="BW264" s="63">
        <v>2.3199999999999998E-2</v>
      </c>
      <c r="BX264" s="63">
        <v>2.3800000000000002E-2</v>
      </c>
      <c r="BY264" s="63">
        <v>2.4199999999999999E-2</v>
      </c>
      <c r="BZ264" s="86">
        <v>2.4899999999999999E-2</v>
      </c>
      <c r="CA264" s="89">
        <v>2.52E-2</v>
      </c>
      <c r="CB264" s="89">
        <v>2.4899999999999999E-2</v>
      </c>
      <c r="CC264" s="89">
        <v>2.4934388613810352E-2</v>
      </c>
      <c r="CD264" s="89">
        <v>2.5284869981215041E-2</v>
      </c>
      <c r="CE264" s="89">
        <v>2.5460661105703164E-2</v>
      </c>
      <c r="CF264" s="89">
        <v>2.504691424338051E-2</v>
      </c>
      <c r="CG264" s="89">
        <v>2.4858433777601517E-2</v>
      </c>
    </row>
    <row r="265" spans="1:85" s="1" customFormat="1" ht="13.5" customHeight="1">
      <c r="A265" s="5" t="s">
        <v>96</v>
      </c>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v>2.1717914097364552E-2</v>
      </c>
      <c r="BS265" s="22">
        <v>2.1399338973955174E-2</v>
      </c>
      <c r="BT265" s="22">
        <v>2.0896096324049925E-2</v>
      </c>
      <c r="BU265" s="22">
        <v>1.9781459489211665E-2</v>
      </c>
      <c r="BV265" s="63">
        <v>2.1600000000000001E-2</v>
      </c>
      <c r="BW265" s="63">
        <v>2.1999999999999999E-2</v>
      </c>
      <c r="BX265" s="63">
        <v>2.24E-2</v>
      </c>
      <c r="BY265" s="63">
        <v>2.1899999999999999E-2</v>
      </c>
      <c r="BZ265" s="86">
        <v>2.23E-2</v>
      </c>
      <c r="CA265" s="89">
        <v>2.2200000000000001E-2</v>
      </c>
      <c r="CB265" s="89">
        <v>2.18E-2</v>
      </c>
      <c r="CC265" s="89">
        <v>2.1596529003030936E-2</v>
      </c>
      <c r="CD265" s="89">
        <v>2.156895769599354E-2</v>
      </c>
      <c r="CE265" s="89">
        <v>2.1644416404667573E-2</v>
      </c>
      <c r="CF265" s="89">
        <v>2.1245409573578261E-2</v>
      </c>
      <c r="CG265" s="89">
        <v>2.1641573304250528E-2</v>
      </c>
    </row>
    <row r="266" spans="1:85" s="1" customFormat="1" ht="13.5" customHeight="1">
      <c r="A266" s="5" t="s">
        <v>419</v>
      </c>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63"/>
      <c r="BW266" s="63"/>
      <c r="BX266" s="63"/>
      <c r="BY266" s="63"/>
      <c r="BZ266" s="22"/>
      <c r="CA266" s="22"/>
      <c r="CB266" s="22"/>
      <c r="CC266" s="22"/>
      <c r="CD266" s="22"/>
      <c r="CE266" s="22"/>
      <c r="CF266" s="89">
        <v>2.0935303295320184E-2</v>
      </c>
      <c r="CG266" s="89">
        <v>2.148860530005807E-2</v>
      </c>
    </row>
    <row r="267" spans="1:85" s="197" customFormat="1" ht="13.5" customHeight="1">
      <c r="A267" s="31" t="s">
        <v>413</v>
      </c>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v>7.5986557652829592E-2</v>
      </c>
      <c r="AQ267" s="22">
        <v>9.3369608226471473E-2</v>
      </c>
      <c r="AR267" s="22">
        <v>9.1336155617014053E-2</v>
      </c>
      <c r="AS267" s="22">
        <v>9.1999999999999998E-2</v>
      </c>
      <c r="AT267" s="22">
        <v>9.1032059501659962E-2</v>
      </c>
      <c r="AU267" s="22">
        <v>9.0999671627816789E-2</v>
      </c>
      <c r="AV267" s="22">
        <v>9.1825478931911633E-2</v>
      </c>
      <c r="AW267" s="22">
        <v>9.5153374052715622E-2</v>
      </c>
      <c r="AX267" s="22">
        <v>9.720730945120841E-2</v>
      </c>
      <c r="AY267" s="22">
        <v>9.6238326804513954E-2</v>
      </c>
      <c r="AZ267" s="22">
        <v>9.5500952356299906E-2</v>
      </c>
      <c r="BA267" s="22">
        <v>9.6547178363137504E-2</v>
      </c>
      <c r="BB267" s="22">
        <v>9.8541690142641788E-2</v>
      </c>
      <c r="BC267" s="22">
        <v>9.7262289131306953E-2</v>
      </c>
      <c r="BD267" s="22">
        <v>9.5201854173405237E-2</v>
      </c>
      <c r="BE267" s="22">
        <v>9.4196453543659464E-2</v>
      </c>
      <c r="BF267" s="22">
        <v>9.4526275308505714E-2</v>
      </c>
      <c r="BG267" s="22">
        <v>9.6375139663838219E-2</v>
      </c>
      <c r="BH267" s="22">
        <v>9.9299276595013503E-2</v>
      </c>
      <c r="BI267" s="22">
        <v>0.10056757072754487</v>
      </c>
      <c r="BJ267" s="22">
        <v>0.10299999999999999</v>
      </c>
      <c r="BK267" s="22">
        <v>8.5882438762241331E-2</v>
      </c>
      <c r="BL267" s="22">
        <v>8.8999999999999996E-2</v>
      </c>
      <c r="BM267" s="22">
        <v>7.3011082768585589E-2</v>
      </c>
      <c r="BN267" s="22">
        <v>7.5550000000000006E-2</v>
      </c>
      <c r="BO267" s="22">
        <v>7.8627363595848918E-2</v>
      </c>
      <c r="BP267" s="22">
        <v>8.0589889828160538E-2</v>
      </c>
      <c r="BQ267" s="22">
        <v>8.3641254479309493E-2</v>
      </c>
      <c r="BR267" s="22">
        <v>6.3675008773482852E-2</v>
      </c>
      <c r="BS267" s="22">
        <v>6.709878276918757E-2</v>
      </c>
      <c r="BT267" s="22">
        <v>6.9706091292606492E-2</v>
      </c>
      <c r="BU267" s="22">
        <v>6.998968047960015E-2</v>
      </c>
      <c r="BV267" s="22">
        <v>6.5999999999999948E-2</v>
      </c>
      <c r="BW267" s="22">
        <v>6.6199999999999926E-2</v>
      </c>
      <c r="BX267" s="22">
        <v>7.1100000000000052E-2</v>
      </c>
      <c r="BY267" s="22">
        <v>7.1599999999999886E-2</v>
      </c>
      <c r="BZ267" s="22">
        <v>7.0699999999999874E-2</v>
      </c>
      <c r="CA267" s="96">
        <v>7.1599999999999997E-2</v>
      </c>
      <c r="CB267" s="96">
        <v>7.3499999999999899E-2</v>
      </c>
      <c r="CC267" s="96">
        <v>7.345353005458044E-2</v>
      </c>
      <c r="CD267" s="96">
        <v>7.5601679085317564E-2</v>
      </c>
      <c r="CE267" s="96">
        <v>7.7033267331116151E-2</v>
      </c>
      <c r="CF267" s="96">
        <v>9.3009123383606673E-2</v>
      </c>
      <c r="CG267" s="96">
        <v>8.8629661629109235E-2</v>
      </c>
    </row>
    <row r="268" spans="1:85" ht="13.5" customHeight="1">
      <c r="A268" s="396" t="s">
        <v>712</v>
      </c>
    </row>
    <row r="269" spans="1:85" s="15" customFormat="1" ht="13.5" customHeight="1">
      <c r="A269" s="193" t="s">
        <v>713</v>
      </c>
      <c r="B269" s="194" t="s">
        <v>355</v>
      </c>
      <c r="C269" s="194" t="s">
        <v>356</v>
      </c>
      <c r="D269" s="194" t="s">
        <v>357</v>
      </c>
      <c r="E269" s="194" t="s">
        <v>358</v>
      </c>
      <c r="F269" s="194" t="s">
        <v>359</v>
      </c>
      <c r="G269" s="194" t="s">
        <v>360</v>
      </c>
      <c r="H269" s="194" t="s">
        <v>361</v>
      </c>
      <c r="I269" s="194" t="s">
        <v>362</v>
      </c>
      <c r="J269" s="194" t="s">
        <v>363</v>
      </c>
      <c r="K269" s="194" t="s">
        <v>364</v>
      </c>
      <c r="L269" s="194" t="s">
        <v>365</v>
      </c>
      <c r="M269" s="194" t="s">
        <v>366</v>
      </c>
      <c r="N269" s="194" t="s">
        <v>367</v>
      </c>
      <c r="O269" s="194" t="s">
        <v>368</v>
      </c>
      <c r="P269" s="194" t="s">
        <v>369</v>
      </c>
      <c r="Q269" s="194" t="s">
        <v>370</v>
      </c>
      <c r="R269" s="194" t="s">
        <v>371</v>
      </c>
      <c r="S269" s="194" t="s">
        <v>372</v>
      </c>
      <c r="T269" s="194" t="s">
        <v>373</v>
      </c>
      <c r="U269" s="194" t="s">
        <v>374</v>
      </c>
      <c r="V269" s="194" t="s">
        <v>375</v>
      </c>
      <c r="W269" s="194" t="s">
        <v>376</v>
      </c>
      <c r="X269" s="194" t="s">
        <v>377</v>
      </c>
      <c r="Y269" s="194" t="s">
        <v>378</v>
      </c>
      <c r="Z269" s="194" t="s">
        <v>269</v>
      </c>
      <c r="AA269" s="194" t="s">
        <v>270</v>
      </c>
      <c r="AB269" s="194" t="s">
        <v>271</v>
      </c>
      <c r="AC269" s="194" t="s">
        <v>272</v>
      </c>
      <c r="AD269" s="194" t="s">
        <v>273</v>
      </c>
      <c r="AE269" s="194" t="s">
        <v>274</v>
      </c>
      <c r="AF269" s="194" t="s">
        <v>275</v>
      </c>
      <c r="AG269" s="194" t="s">
        <v>276</v>
      </c>
      <c r="AH269" s="194" t="s">
        <v>277</v>
      </c>
      <c r="AI269" s="194" t="s">
        <v>278</v>
      </c>
      <c r="AJ269" s="194" t="s">
        <v>279</v>
      </c>
      <c r="AK269" s="194" t="s">
        <v>280</v>
      </c>
      <c r="AL269" s="194" t="s">
        <v>281</v>
      </c>
      <c r="AM269" s="194" t="s">
        <v>282</v>
      </c>
      <c r="AN269" s="194" t="s">
        <v>283</v>
      </c>
      <c r="AO269" s="194" t="s">
        <v>284</v>
      </c>
      <c r="AP269" s="194" t="s">
        <v>285</v>
      </c>
      <c r="AQ269" s="194" t="s">
        <v>286</v>
      </c>
      <c r="AR269" s="194" t="s">
        <v>287</v>
      </c>
      <c r="AS269" s="194" t="s">
        <v>288</v>
      </c>
      <c r="AT269" s="194" t="s">
        <v>289</v>
      </c>
      <c r="AU269" s="194" t="s">
        <v>290</v>
      </c>
      <c r="AV269" s="194" t="s">
        <v>291</v>
      </c>
      <c r="AW269" s="194" t="s">
        <v>292</v>
      </c>
      <c r="AX269" s="194" t="s">
        <v>293</v>
      </c>
      <c r="AY269" s="194" t="s">
        <v>294</v>
      </c>
      <c r="AZ269" s="195" t="s">
        <v>295</v>
      </c>
      <c r="BA269" s="195" t="s">
        <v>296</v>
      </c>
      <c r="BB269" s="195" t="s">
        <v>297</v>
      </c>
      <c r="BC269" s="195" t="s">
        <v>298</v>
      </c>
      <c r="BD269" s="195" t="s">
        <v>299</v>
      </c>
      <c r="BE269" s="195" t="s">
        <v>300</v>
      </c>
      <c r="BF269" s="195" t="s">
        <v>301</v>
      </c>
      <c r="BG269" s="195" t="s">
        <v>302</v>
      </c>
      <c r="BH269" s="195" t="s">
        <v>303</v>
      </c>
      <c r="BI269" s="195" t="s">
        <v>304</v>
      </c>
      <c r="BJ269" s="195" t="s">
        <v>305</v>
      </c>
      <c r="BK269" s="195" t="s">
        <v>306</v>
      </c>
      <c r="BL269" s="195" t="s">
        <v>307</v>
      </c>
      <c r="BM269" s="195" t="s">
        <v>308</v>
      </c>
      <c r="BN269" s="195" t="s">
        <v>309</v>
      </c>
      <c r="BO269" s="195" t="s">
        <v>310</v>
      </c>
      <c r="BP269" s="195" t="s">
        <v>311</v>
      </c>
      <c r="BQ269" s="195" t="s">
        <v>312</v>
      </c>
      <c r="BR269" s="195" t="s">
        <v>313</v>
      </c>
      <c r="BS269" s="195" t="s">
        <v>379</v>
      </c>
      <c r="BT269" s="195" t="s">
        <v>380</v>
      </c>
      <c r="BU269" s="195" t="s">
        <v>381</v>
      </c>
      <c r="BV269" s="195" t="s">
        <v>579</v>
      </c>
      <c r="BW269" s="195" t="s">
        <v>318</v>
      </c>
      <c r="BX269" s="195" t="s">
        <v>319</v>
      </c>
      <c r="BY269" s="195" t="s">
        <v>320</v>
      </c>
      <c r="BZ269" s="195" t="s">
        <v>321</v>
      </c>
      <c r="CA269" s="195" t="s">
        <v>322</v>
      </c>
      <c r="CB269" s="195" t="s">
        <v>323</v>
      </c>
      <c r="CC269" s="195" t="s">
        <v>324</v>
      </c>
      <c r="CD269" s="195" t="s">
        <v>325</v>
      </c>
      <c r="CE269" s="195" t="s">
        <v>326</v>
      </c>
      <c r="CF269" s="195" t="s">
        <v>327</v>
      </c>
      <c r="CG269" s="195" t="s">
        <v>328</v>
      </c>
    </row>
    <row r="270" spans="1:85" s="1" customFormat="1" ht="13.5" customHeight="1">
      <c r="A270" s="38" t="s">
        <v>83</v>
      </c>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v>0.47394874637271339</v>
      </c>
      <c r="BG270" s="22">
        <v>0.47162854661635262</v>
      </c>
      <c r="BH270" s="22">
        <v>0.46844297287245329</v>
      </c>
      <c r="BI270" s="22">
        <v>0.46130893052925348</v>
      </c>
      <c r="BJ270" s="22">
        <v>0.46278881642145708</v>
      </c>
      <c r="BK270" s="22">
        <v>0.4614795038514109</v>
      </c>
      <c r="BL270" s="22">
        <v>0.45751560672286318</v>
      </c>
      <c r="BM270" s="22">
        <v>0.45384139409260355</v>
      </c>
      <c r="BN270" s="22">
        <v>0.4543286467925694</v>
      </c>
      <c r="BO270" s="22">
        <v>0.44673100181017367</v>
      </c>
      <c r="BP270" s="22">
        <v>0.43254189349883504</v>
      </c>
      <c r="BQ270" s="22">
        <v>0.43105097266460179</v>
      </c>
      <c r="BR270" s="22">
        <v>0.42885057873728916</v>
      </c>
      <c r="BS270" s="22">
        <v>0.42438613598085279</v>
      </c>
      <c r="BT270" s="22">
        <v>0.42086347075918318</v>
      </c>
      <c r="BU270" s="22">
        <v>0.42221141284535152</v>
      </c>
      <c r="BV270" s="63">
        <v>0.42568060162227839</v>
      </c>
      <c r="BW270" s="63">
        <v>0.4200024899908919</v>
      </c>
      <c r="BX270" s="63">
        <v>0.42038358901552497</v>
      </c>
      <c r="BY270" s="63">
        <v>0.4079973367818594</v>
      </c>
      <c r="BZ270" s="63">
        <v>0.40538674033149169</v>
      </c>
      <c r="CA270" s="63">
        <v>0.40089817662424559</v>
      </c>
      <c r="CB270" s="63">
        <v>0.3896</v>
      </c>
      <c r="CC270" s="63">
        <v>0.397439073188392</v>
      </c>
      <c r="CD270" s="63">
        <v>0.40061847353560703</v>
      </c>
      <c r="CE270" s="63">
        <v>0.39948230141702584</v>
      </c>
      <c r="CF270" s="63">
        <v>0.38842537575350816</v>
      </c>
      <c r="CG270" s="63">
        <v>0.38851200215714032</v>
      </c>
    </row>
    <row r="271" spans="1:85" s="1" customFormat="1" ht="13.5" customHeight="1">
      <c r="A271" s="38" t="s">
        <v>108</v>
      </c>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v>9.9026518418927276E-2</v>
      </c>
      <c r="BG271" s="22">
        <v>0.10099829958577729</v>
      </c>
      <c r="BH271" s="22">
        <v>0.10526969286043154</v>
      </c>
      <c r="BI271" s="22">
        <v>0.10627429482707067</v>
      </c>
      <c r="BJ271" s="22">
        <v>0.10853051215936094</v>
      </c>
      <c r="BK271" s="22">
        <v>0.10966621105476285</v>
      </c>
      <c r="BL271" s="22">
        <v>0.11015606038763195</v>
      </c>
      <c r="BM271" s="22">
        <v>0.11266615191102093</v>
      </c>
      <c r="BN271" s="22">
        <v>0.11436814099493083</v>
      </c>
      <c r="BO271" s="22">
        <v>0.11524988613225594</v>
      </c>
      <c r="BP271" s="22">
        <v>0.11458084210455506</v>
      </c>
      <c r="BQ271" s="22">
        <v>0.1164176639472929</v>
      </c>
      <c r="BR271" s="22">
        <v>0.11889856446598353</v>
      </c>
      <c r="BS271" s="22">
        <v>0.12001848873580104</v>
      </c>
      <c r="BT271" s="22">
        <v>0.12120085771082392</v>
      </c>
      <c r="BU271" s="22">
        <v>0.12318180636555381</v>
      </c>
      <c r="BV271" s="63">
        <v>0.12625529539259794</v>
      </c>
      <c r="BW271" s="63">
        <v>0.12863423999580634</v>
      </c>
      <c r="BX271" s="63">
        <v>0.12894532739151582</v>
      </c>
      <c r="BY271" s="63">
        <v>0.12476152674101484</v>
      </c>
      <c r="BZ271" s="63">
        <v>0.12425184162062615</v>
      </c>
      <c r="CA271" s="63">
        <v>0.12618223463255826</v>
      </c>
      <c r="CB271" s="63">
        <v>0.1288</v>
      </c>
      <c r="CC271" s="63">
        <v>0.12399408039735015</v>
      </c>
      <c r="CD271" s="63">
        <v>0.12474470360007939</v>
      </c>
      <c r="CE271" s="63">
        <v>0.12441220958565127</v>
      </c>
      <c r="CF271" s="63">
        <v>0.12170041931690137</v>
      </c>
      <c r="CG271" s="63">
        <v>0.12113691099957716</v>
      </c>
    </row>
    <row r="272" spans="1:85" s="1" customFormat="1" ht="13.5" customHeight="1">
      <c r="A272" s="38" t="s">
        <v>46</v>
      </c>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v>0.19173471916305759</v>
      </c>
      <c r="BG272" s="22">
        <v>0.19575506122996406</v>
      </c>
      <c r="BH272" s="22">
        <v>0.19553999552149126</v>
      </c>
      <c r="BI272" s="22">
        <v>0.20747782318349448</v>
      </c>
      <c r="BJ272" s="22">
        <v>0.21017872491025835</v>
      </c>
      <c r="BK272" s="22">
        <v>0.21166792279294355</v>
      </c>
      <c r="BL272" s="22">
        <v>0.21403635360117804</v>
      </c>
      <c r="BM272" s="22">
        <v>0.21079140324873569</v>
      </c>
      <c r="BN272" s="22">
        <v>0.20478511204955221</v>
      </c>
      <c r="BO272" s="22">
        <v>0.21431802088313426</v>
      </c>
      <c r="BP272" s="22">
        <v>0.21242226203381345</v>
      </c>
      <c r="BQ272" s="22">
        <v>0.21580904762473002</v>
      </c>
      <c r="BR272" s="22">
        <v>0.21780308949551913</v>
      </c>
      <c r="BS272" s="22">
        <v>0.21709068345004875</v>
      </c>
      <c r="BT272" s="22">
        <v>0.21781235335176721</v>
      </c>
      <c r="BU272" s="22">
        <v>0.22220702982641888</v>
      </c>
      <c r="BV272" s="63">
        <v>0.22663295129880792</v>
      </c>
      <c r="BW272" s="63">
        <v>0.2274541153652096</v>
      </c>
      <c r="BX272" s="63">
        <v>0.23128393211604947</v>
      </c>
      <c r="BY272" s="63">
        <v>0.24675100190778607</v>
      </c>
      <c r="BZ272" s="63">
        <v>0.25221889707386946</v>
      </c>
      <c r="CA272" s="63">
        <v>0.25529834133285295</v>
      </c>
      <c r="CB272" s="63">
        <v>0.26040000000000002</v>
      </c>
      <c r="CC272" s="63">
        <v>0.25515900992740231</v>
      </c>
      <c r="CD272" s="63">
        <v>0.25895218034329764</v>
      </c>
      <c r="CE272" s="63">
        <v>0.25756453827994963</v>
      </c>
      <c r="CF272" s="63">
        <v>0.25174407507065583</v>
      </c>
      <c r="CG272" s="63">
        <v>0.25031407227645713</v>
      </c>
    </row>
    <row r="273" spans="1:85" s="1" customFormat="1" ht="13.5" customHeight="1">
      <c r="A273" s="5" t="s">
        <v>13</v>
      </c>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v>4.0706947865292595E-2</v>
      </c>
      <c r="BG273" s="22">
        <v>4.2818694421649997E-2</v>
      </c>
      <c r="BH273" s="22">
        <v>4.0988370976531664E-2</v>
      </c>
      <c r="BI273" s="22">
        <v>4.0840227250074752E-2</v>
      </c>
      <c r="BJ273" s="22">
        <v>3.8020122351989483E-2</v>
      </c>
      <c r="BK273" s="22">
        <v>3.7096176692257579E-2</v>
      </c>
      <c r="BL273" s="22">
        <v>3.7314852625489156E-2</v>
      </c>
      <c r="BM273" s="22">
        <v>3.7075422332115429E-2</v>
      </c>
      <c r="BN273" s="22">
        <v>4.2977739307379907E-2</v>
      </c>
      <c r="BO273" s="22">
        <v>3.8476751990831407E-2</v>
      </c>
      <c r="BP273" s="22">
        <v>3.765113276065226E-2</v>
      </c>
      <c r="BQ273" s="22">
        <v>3.9975840870453382E-2</v>
      </c>
      <c r="BR273" s="22">
        <v>3.2934344147854594E-2</v>
      </c>
      <c r="BS273" s="22">
        <v>4.1998556358985396E-2</v>
      </c>
      <c r="BT273" s="22">
        <v>4.2112377642529862E-2</v>
      </c>
      <c r="BU273" s="22">
        <v>4.3122015452123248E-2</v>
      </c>
      <c r="BV273" s="63">
        <v>4.411677777412893E-2</v>
      </c>
      <c r="BW273" s="63">
        <v>4.6759407906376345E-2</v>
      </c>
      <c r="BX273" s="63">
        <v>4.2880992756766705E-2</v>
      </c>
      <c r="BY273" s="63">
        <v>4.2060921114966517E-2</v>
      </c>
      <c r="BZ273" s="63">
        <v>4.2587476979742175E-2</v>
      </c>
      <c r="CA273" s="63">
        <v>4.2862841480833323E-2</v>
      </c>
      <c r="CB273" s="63">
        <v>4.3799999999999999E-2</v>
      </c>
      <c r="CC273" s="63">
        <v>4.2605895466930888E-2</v>
      </c>
      <c r="CD273" s="63">
        <v>3.9458099378325256E-2</v>
      </c>
      <c r="CE273" s="63">
        <v>4.7580170498775373E-2</v>
      </c>
      <c r="CF273" s="63">
        <v>3.8545136601254873E-2</v>
      </c>
      <c r="CG273" s="63">
        <v>4.637238860392575E-2</v>
      </c>
    </row>
    <row r="274" spans="1:85" s="1" customFormat="1" ht="13.5" customHeight="1">
      <c r="A274" s="5" t="s">
        <v>419</v>
      </c>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v>5.9955422085422275E-2</v>
      </c>
      <c r="BG274" s="22">
        <v>6.2147666892990401E-2</v>
      </c>
      <c r="BH274" s="22">
        <v>6.1385867365681447E-2</v>
      </c>
      <c r="BI274" s="22">
        <v>5.6451211003687829E-2</v>
      </c>
      <c r="BJ274" s="22">
        <v>6.3912482936447745E-2</v>
      </c>
      <c r="BK274" s="22">
        <v>6.3295990189440876E-2</v>
      </c>
      <c r="BL274" s="22">
        <v>5.9289601723110062E-2</v>
      </c>
      <c r="BM274" s="22">
        <v>5.8783648537834222E-2</v>
      </c>
      <c r="BN274" s="22">
        <v>6.1841212690461285E-2</v>
      </c>
      <c r="BO274" s="22">
        <v>5.759580512377848E-2</v>
      </c>
      <c r="BP274" s="22">
        <v>5.5672499921455273E-2</v>
      </c>
      <c r="BQ274" s="22">
        <v>5.4308508627100058E-2</v>
      </c>
      <c r="BR274" s="22">
        <v>5.4146288860555544E-2</v>
      </c>
      <c r="BS274" s="22">
        <v>5.2357313814631427E-2</v>
      </c>
      <c r="BT274" s="22">
        <v>5.0810440170913039E-2</v>
      </c>
      <c r="BU274" s="22">
        <v>5.0492674370614943E-2</v>
      </c>
      <c r="BV274" s="22">
        <v>5.0500804571278445E-2</v>
      </c>
      <c r="BW274" s="22">
        <v>4.983913348316963E-2</v>
      </c>
      <c r="BX274" s="22">
        <v>5.1570243588226788E-2</v>
      </c>
      <c r="BY274" s="22">
        <v>4.8507701565921053E-2</v>
      </c>
      <c r="BZ274" s="63">
        <v>4.7786217999999998E-2</v>
      </c>
      <c r="CA274" s="63">
        <v>4.6658860000000003E-2</v>
      </c>
      <c r="CB274" s="63">
        <v>4.5600000000000002E-2</v>
      </c>
      <c r="CC274" s="63">
        <v>4.3291858005754462E-2</v>
      </c>
      <c r="CD274" s="63">
        <v>4.3069062878142786E-2</v>
      </c>
      <c r="CE274" s="63">
        <v>4.3510730537254676E-2</v>
      </c>
      <c r="CF274" s="63">
        <v>7.7699852838855471E-2</v>
      </c>
      <c r="CG274" s="63">
        <v>8.0212527347268955E-2</v>
      </c>
    </row>
    <row r="275" spans="1:85" s="197" customFormat="1" ht="13.5" customHeight="1">
      <c r="A275" s="31" t="s">
        <v>413</v>
      </c>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96">
        <v>0.13462764609458688</v>
      </c>
      <c r="BG275" s="96">
        <v>0.12665173125326568</v>
      </c>
      <c r="BH275" s="96">
        <v>0.12837310040341088</v>
      </c>
      <c r="BI275" s="96">
        <v>0.12764751320641876</v>
      </c>
      <c r="BJ275" s="96">
        <v>0.11656934122048646</v>
      </c>
      <c r="BK275" s="96">
        <v>0.11679419541918423</v>
      </c>
      <c r="BL275" s="96">
        <v>0.12168752493972768</v>
      </c>
      <c r="BM275" s="96">
        <v>0.12684197987769008</v>
      </c>
      <c r="BN275" s="96">
        <v>0.12169914816510641</v>
      </c>
      <c r="BO275" s="96">
        <v>0.12762853405982622</v>
      </c>
      <c r="BP275" s="96">
        <v>0.14713136968068896</v>
      </c>
      <c r="BQ275" s="96">
        <v>0.14243796626582195</v>
      </c>
      <c r="BR275" s="96">
        <v>0.14736713429279813</v>
      </c>
      <c r="BS275" s="96">
        <v>0.14414882165968057</v>
      </c>
      <c r="BT275" s="96">
        <v>0.14720050036478283</v>
      </c>
      <c r="BU275" s="96">
        <v>0.13878506113993772</v>
      </c>
      <c r="BV275" s="96">
        <v>0.12681356934090837</v>
      </c>
      <c r="BW275" s="96">
        <v>0.12731061325854631</v>
      </c>
      <c r="BX275" s="96">
        <v>0.12493591513191626</v>
      </c>
      <c r="BY275" s="96">
        <v>0.12992151188845202</v>
      </c>
      <c r="BZ275" s="96">
        <v>0.12776882599427042</v>
      </c>
      <c r="CA275" s="96">
        <v>0.12809954592950989</v>
      </c>
      <c r="CB275" s="96">
        <v>0.13180000000000014</v>
      </c>
      <c r="CC275" s="96">
        <v>0.1375100830141702</v>
      </c>
      <c r="CD275" s="96">
        <v>0.13315748026454791</v>
      </c>
      <c r="CE275" s="96">
        <v>0.12745004968134324</v>
      </c>
      <c r="CF275" s="96">
        <v>0.12188514041882431</v>
      </c>
      <c r="CG275" s="96">
        <v>0.11345209861563069</v>
      </c>
    </row>
    <row r="277" spans="1:85" s="15" customFormat="1" ht="13.5" customHeight="1">
      <c r="A277" s="193" t="s">
        <v>714</v>
      </c>
      <c r="B277" s="194" t="s">
        <v>355</v>
      </c>
      <c r="C277" s="194" t="s">
        <v>356</v>
      </c>
      <c r="D277" s="194" t="s">
        <v>357</v>
      </c>
      <c r="E277" s="194" t="s">
        <v>358</v>
      </c>
      <c r="F277" s="194" t="s">
        <v>359</v>
      </c>
      <c r="G277" s="194" t="s">
        <v>360</v>
      </c>
      <c r="H277" s="194" t="s">
        <v>361</v>
      </c>
      <c r="I277" s="194" t="s">
        <v>362</v>
      </c>
      <c r="J277" s="194" t="s">
        <v>363</v>
      </c>
      <c r="K277" s="194" t="s">
        <v>364</v>
      </c>
      <c r="L277" s="194" t="s">
        <v>365</v>
      </c>
      <c r="M277" s="194" t="s">
        <v>366</v>
      </c>
      <c r="N277" s="194" t="s">
        <v>367</v>
      </c>
      <c r="O277" s="194" t="s">
        <v>368</v>
      </c>
      <c r="P277" s="194" t="s">
        <v>369</v>
      </c>
      <c r="Q277" s="194" t="s">
        <v>370</v>
      </c>
      <c r="R277" s="194" t="s">
        <v>371</v>
      </c>
      <c r="S277" s="194" t="s">
        <v>372</v>
      </c>
      <c r="T277" s="194" t="s">
        <v>373</v>
      </c>
      <c r="U277" s="194" t="s">
        <v>374</v>
      </c>
      <c r="V277" s="194" t="s">
        <v>375</v>
      </c>
      <c r="W277" s="194" t="s">
        <v>376</v>
      </c>
      <c r="X277" s="194" t="s">
        <v>377</v>
      </c>
      <c r="Y277" s="194" t="s">
        <v>378</v>
      </c>
      <c r="Z277" s="194" t="s">
        <v>269</v>
      </c>
      <c r="AA277" s="194" t="s">
        <v>270</v>
      </c>
      <c r="AB277" s="194" t="s">
        <v>271</v>
      </c>
      <c r="AC277" s="194" t="s">
        <v>272</v>
      </c>
      <c r="AD277" s="194" t="s">
        <v>273</v>
      </c>
      <c r="AE277" s="194" t="s">
        <v>274</v>
      </c>
      <c r="AF277" s="194" t="s">
        <v>275</v>
      </c>
      <c r="AG277" s="194" t="s">
        <v>276</v>
      </c>
      <c r="AH277" s="194" t="s">
        <v>277</v>
      </c>
      <c r="AI277" s="194" t="s">
        <v>278</v>
      </c>
      <c r="AJ277" s="194" t="s">
        <v>279</v>
      </c>
      <c r="AK277" s="194" t="s">
        <v>280</v>
      </c>
      <c r="AL277" s="194" t="s">
        <v>281</v>
      </c>
      <c r="AM277" s="194" t="s">
        <v>282</v>
      </c>
      <c r="AN277" s="194" t="s">
        <v>283</v>
      </c>
      <c r="AO277" s="194" t="s">
        <v>284</v>
      </c>
      <c r="AP277" s="194" t="s">
        <v>285</v>
      </c>
      <c r="AQ277" s="194" t="s">
        <v>286</v>
      </c>
      <c r="AR277" s="194" t="s">
        <v>287</v>
      </c>
      <c r="AS277" s="194" t="s">
        <v>288</v>
      </c>
      <c r="AT277" s="194" t="s">
        <v>289</v>
      </c>
      <c r="AU277" s="194" t="s">
        <v>290</v>
      </c>
      <c r="AV277" s="194" t="s">
        <v>291</v>
      </c>
      <c r="AW277" s="194" t="s">
        <v>292</v>
      </c>
      <c r="AX277" s="194" t="s">
        <v>293</v>
      </c>
      <c r="AY277" s="194" t="s">
        <v>294</v>
      </c>
      <c r="AZ277" s="195" t="s">
        <v>295</v>
      </c>
      <c r="BA277" s="195" t="s">
        <v>296</v>
      </c>
      <c r="BB277" s="195" t="s">
        <v>297</v>
      </c>
      <c r="BC277" s="195" t="s">
        <v>298</v>
      </c>
      <c r="BD277" s="195" t="s">
        <v>299</v>
      </c>
      <c r="BE277" s="195" t="s">
        <v>300</v>
      </c>
      <c r="BF277" s="195" t="s">
        <v>301</v>
      </c>
      <c r="BG277" s="195" t="s">
        <v>302</v>
      </c>
      <c r="BH277" s="195" t="s">
        <v>303</v>
      </c>
      <c r="BI277" s="195" t="s">
        <v>304</v>
      </c>
      <c r="BJ277" s="195" t="s">
        <v>305</v>
      </c>
      <c r="BK277" s="195" t="s">
        <v>306</v>
      </c>
      <c r="BL277" s="195" t="s">
        <v>307</v>
      </c>
      <c r="BM277" s="195" t="s">
        <v>308</v>
      </c>
      <c r="BN277" s="195" t="s">
        <v>309</v>
      </c>
      <c r="BO277" s="195" t="s">
        <v>310</v>
      </c>
      <c r="BP277" s="195" t="s">
        <v>311</v>
      </c>
      <c r="BQ277" s="195" t="s">
        <v>312</v>
      </c>
      <c r="BR277" s="195" t="s">
        <v>313</v>
      </c>
      <c r="BS277" s="195" t="s">
        <v>379</v>
      </c>
      <c r="BT277" s="195" t="s">
        <v>380</v>
      </c>
      <c r="BU277" s="195" t="s">
        <v>381</v>
      </c>
      <c r="BV277" s="195" t="s">
        <v>579</v>
      </c>
      <c r="BW277" s="195" t="s">
        <v>318</v>
      </c>
      <c r="BX277" s="195" t="s">
        <v>319</v>
      </c>
      <c r="BY277" s="195" t="s">
        <v>320</v>
      </c>
      <c r="BZ277" s="195" t="s">
        <v>321</v>
      </c>
      <c r="CA277" s="195" t="s">
        <v>322</v>
      </c>
      <c r="CB277" s="195" t="s">
        <v>323</v>
      </c>
      <c r="CC277" s="195" t="s">
        <v>324</v>
      </c>
      <c r="CD277" s="195" t="s">
        <v>325</v>
      </c>
      <c r="CE277" s="195" t="s">
        <v>326</v>
      </c>
      <c r="CF277" s="195" t="s">
        <v>327</v>
      </c>
      <c r="CG277" s="195" t="s">
        <v>328</v>
      </c>
    </row>
    <row r="278" spans="1:85" s="1" customFormat="1" ht="13.5" customHeight="1">
      <c r="A278" s="38" t="s">
        <v>83</v>
      </c>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v>0.30358626350078555</v>
      </c>
      <c r="BG278" s="22">
        <v>0.30256651328400164</v>
      </c>
      <c r="BH278" s="22">
        <v>0.29536548278026742</v>
      </c>
      <c r="BI278" s="22">
        <v>0.28897536982890443</v>
      </c>
      <c r="BJ278" s="22">
        <v>0.2879807451692305</v>
      </c>
      <c r="BK278" s="22">
        <v>0.2890493435436311</v>
      </c>
      <c r="BL278" s="22">
        <v>0.28459134675887732</v>
      </c>
      <c r="BM278" s="22">
        <v>0.28170691661134578</v>
      </c>
      <c r="BN278" s="22">
        <v>0.27248836407288374</v>
      </c>
      <c r="BO278" s="22">
        <v>0.26959548025087771</v>
      </c>
      <c r="BP278" s="22">
        <v>0.26473578209795295</v>
      </c>
      <c r="BQ278" s="22">
        <v>0.25909095518907543</v>
      </c>
      <c r="BR278" s="22">
        <v>0.25668160105183224</v>
      </c>
      <c r="BS278" s="22">
        <v>0.2566787877775783</v>
      </c>
      <c r="BT278" s="22">
        <v>0.25699193585511376</v>
      </c>
      <c r="BU278" s="22">
        <v>0.25825002874199754</v>
      </c>
      <c r="BV278" s="63">
        <v>0.26092544020135217</v>
      </c>
      <c r="BW278" s="63">
        <v>0.26256852338241227</v>
      </c>
      <c r="BX278" s="63">
        <v>0.26209159555941069</v>
      </c>
      <c r="BY278" s="63">
        <v>0.26384036710449527</v>
      </c>
      <c r="BZ278" s="63">
        <v>0.26539281799156228</v>
      </c>
      <c r="CA278" s="63">
        <v>0.26632789487702163</v>
      </c>
      <c r="CB278" s="63">
        <v>0.26650000000000001</v>
      </c>
      <c r="CC278" s="63">
        <v>0.26650788414936638</v>
      </c>
      <c r="CD278" s="63">
        <v>0.26446474811219822</v>
      </c>
      <c r="CE278" s="63">
        <v>0.26503943918973544</v>
      </c>
      <c r="CF278" s="63">
        <v>0.26124553698775277</v>
      </c>
      <c r="CG278" s="63">
        <v>0.26580439678980411</v>
      </c>
    </row>
    <row r="279" spans="1:85" s="1" customFormat="1" ht="13.5" customHeight="1">
      <c r="A279" s="38" t="s">
        <v>108</v>
      </c>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v>0.28251947162176377</v>
      </c>
      <c r="BG279" s="22">
        <v>0.27974212712190477</v>
      </c>
      <c r="BH279" s="22">
        <v>0.28065735612562992</v>
      </c>
      <c r="BI279" s="22">
        <v>0.27822131901098368</v>
      </c>
      <c r="BJ279" s="22">
        <v>0.2763673341250017</v>
      </c>
      <c r="BK279" s="22">
        <v>0.27386021758548135</v>
      </c>
      <c r="BL279" s="22">
        <v>0.27150775056881349</v>
      </c>
      <c r="BM279" s="22">
        <v>0.26934498503030707</v>
      </c>
      <c r="BN279" s="22">
        <v>0.26747178283059642</v>
      </c>
      <c r="BO279" s="22">
        <v>0.26493038282333159</v>
      </c>
      <c r="BP279" s="22">
        <v>0.26395761772939447</v>
      </c>
      <c r="BQ279" s="22">
        <v>0.26180406022805169</v>
      </c>
      <c r="BR279" s="22">
        <v>0.2595014247080954</v>
      </c>
      <c r="BS279" s="22">
        <v>0.25569490426270663</v>
      </c>
      <c r="BT279" s="22">
        <v>0.25370756999780436</v>
      </c>
      <c r="BU279" s="22">
        <v>0.25044193481882304</v>
      </c>
      <c r="BV279" s="63">
        <v>0.24838880662601778</v>
      </c>
      <c r="BW279" s="63">
        <v>0.24343170003378489</v>
      </c>
      <c r="BX279" s="63">
        <v>0.2377409745896624</v>
      </c>
      <c r="BY279" s="63">
        <v>0.23466600579330119</v>
      </c>
      <c r="BZ279" s="63">
        <v>0.23214430455436336</v>
      </c>
      <c r="CA279" s="63">
        <v>0.22887532864115945</v>
      </c>
      <c r="CB279" s="63">
        <v>0.2258</v>
      </c>
      <c r="CC279" s="63">
        <v>0.22417295000428558</v>
      </c>
      <c r="CD279" s="63">
        <v>0.22228122948743792</v>
      </c>
      <c r="CE279" s="63">
        <v>0.21812303590012075</v>
      </c>
      <c r="CF279" s="63">
        <v>0.21281962064004062</v>
      </c>
      <c r="CG279" s="63">
        <v>0.20972897116916453</v>
      </c>
    </row>
    <row r="280" spans="1:85" s="1" customFormat="1" ht="13.5" customHeight="1">
      <c r="A280" s="38" t="s">
        <v>46</v>
      </c>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v>0.16414353263194206</v>
      </c>
      <c r="BG280" s="22">
        <v>0.18534472466045654</v>
      </c>
      <c r="BH280" s="22">
        <v>0.18663953690641566</v>
      </c>
      <c r="BI280" s="22">
        <v>0.1907365549403581</v>
      </c>
      <c r="BJ280" s="22">
        <v>0.19008837263617986</v>
      </c>
      <c r="BK280" s="22">
        <v>0.19210383708371173</v>
      </c>
      <c r="BL280" s="22">
        <v>0.19001671565778702</v>
      </c>
      <c r="BM280" s="22">
        <v>0.1897246568083498</v>
      </c>
      <c r="BN280" s="22">
        <v>0.1932989718012216</v>
      </c>
      <c r="BO280" s="22">
        <v>0.1928192642717769</v>
      </c>
      <c r="BP280" s="22">
        <v>0.19756065415059076</v>
      </c>
      <c r="BQ280" s="22">
        <v>0.19655769141260915</v>
      </c>
      <c r="BR280" s="22">
        <v>0.19835651125072848</v>
      </c>
      <c r="BS280" s="22">
        <v>0.19842439474464257</v>
      </c>
      <c r="BT280" s="22">
        <v>0.19830328111439477</v>
      </c>
      <c r="BU280" s="22">
        <v>0.19878986924965591</v>
      </c>
      <c r="BV280" s="63">
        <v>0.19822722562862702</v>
      </c>
      <c r="BW280" s="63">
        <v>0.19942347722789541</v>
      </c>
      <c r="BX280" s="63">
        <v>0.19564077219454137</v>
      </c>
      <c r="BY280" s="63">
        <v>0.19328280849861829</v>
      </c>
      <c r="BZ280" s="63">
        <v>0.19243663422250273</v>
      </c>
      <c r="CA280" s="63">
        <v>0.19557610103029169</v>
      </c>
      <c r="CB280" s="63">
        <v>0.19919999999999999</v>
      </c>
      <c r="CC280" s="63">
        <v>0.20167176173272072</v>
      </c>
      <c r="CD280" s="63">
        <v>0.20219183994128562</v>
      </c>
      <c r="CE280" s="63">
        <v>0.20325137527091586</v>
      </c>
      <c r="CF280" s="63">
        <v>0.20102629689885301</v>
      </c>
      <c r="CG280" s="63">
        <v>0.20244822385473213</v>
      </c>
    </row>
    <row r="281" spans="1:85" s="1" customFormat="1" ht="13.5" customHeight="1">
      <c r="A281" s="5" t="s">
        <v>704</v>
      </c>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v>1.4693802269293231E-2</v>
      </c>
      <c r="BG281" s="22">
        <v>1.5842507065695229E-2</v>
      </c>
      <c r="BH281" s="22">
        <v>1.7676484200843164E-2</v>
      </c>
      <c r="BI281" s="22">
        <v>1.956266450387513E-2</v>
      </c>
      <c r="BJ281" s="22">
        <v>2.1769363647255624E-2</v>
      </c>
      <c r="BK281" s="22">
        <v>2.3891797752389067E-2</v>
      </c>
      <c r="BL281" s="22">
        <v>2.6560210967949298E-2</v>
      </c>
      <c r="BM281" s="22">
        <v>2.8572278174235334E-2</v>
      </c>
      <c r="BN281" s="22">
        <v>2.9469354150967495E-2</v>
      </c>
      <c r="BO281" s="22">
        <v>3.0513880754265039E-2</v>
      </c>
      <c r="BP281" s="22">
        <v>2.9353497025853159E-2</v>
      </c>
      <c r="BQ281" s="22">
        <v>2.9629109421231495E-2</v>
      </c>
      <c r="BR281" s="22">
        <v>2.959800514020057E-2</v>
      </c>
      <c r="BS281" s="22">
        <v>2.9750995364475265E-2</v>
      </c>
      <c r="BT281" s="22">
        <v>2.9836913016960585E-2</v>
      </c>
      <c r="BU281" s="22">
        <v>3.0389222391813388E-2</v>
      </c>
      <c r="BV281" s="63">
        <v>3.0794431354578811E-2</v>
      </c>
      <c r="BW281" s="63">
        <v>3.0462253561036216E-2</v>
      </c>
      <c r="BX281" s="63">
        <v>3.0343130333044196E-2</v>
      </c>
      <c r="BY281" s="63">
        <v>3.0001785424011555E-2</v>
      </c>
      <c r="BZ281" s="63">
        <v>2.9390426203368434E-2</v>
      </c>
      <c r="CA281" s="63">
        <v>2.8533436353711503E-2</v>
      </c>
      <c r="CB281" s="63">
        <v>2.7199999999999998E-2</v>
      </c>
      <c r="CC281" s="63">
        <v>2.5719261427536212E-2</v>
      </c>
      <c r="CD281" s="63">
        <v>2.3797802345474187E-2</v>
      </c>
      <c r="CE281" s="63">
        <v>2.230460374104486E-2</v>
      </c>
      <c r="CF281" s="63"/>
      <c r="CG281" s="63"/>
    </row>
    <row r="282" spans="1:85" s="1" customFormat="1" ht="13.5" customHeight="1">
      <c r="A282" s="5" t="s">
        <v>409</v>
      </c>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v>0.15039318274604982</v>
      </c>
      <c r="BG282" s="22">
        <v>0.1500866632732886</v>
      </c>
      <c r="BH282" s="22">
        <v>0.15080832453775866</v>
      </c>
      <c r="BI282" s="22">
        <v>0.15368108502090211</v>
      </c>
      <c r="BJ282" s="22">
        <v>0.15229682407521153</v>
      </c>
      <c r="BK282" s="22">
        <v>0.14881695836276457</v>
      </c>
      <c r="BL282" s="22">
        <v>0.15093838157151734</v>
      </c>
      <c r="BM282" s="22">
        <v>0.15348198810224847</v>
      </c>
      <c r="BN282" s="22">
        <v>0.15288186168625009</v>
      </c>
      <c r="BO282" s="22">
        <v>0.1532473788798614</v>
      </c>
      <c r="BP282" s="22">
        <v>0.15294518636751156</v>
      </c>
      <c r="BQ282" s="22">
        <v>0.15714857159750042</v>
      </c>
      <c r="BR282" s="22">
        <v>0.15747291567478175</v>
      </c>
      <c r="BS282" s="22">
        <v>0.15796131542581837</v>
      </c>
      <c r="BT282" s="22">
        <v>0.15897119994123735</v>
      </c>
      <c r="BU282" s="22">
        <v>0.1599045727982786</v>
      </c>
      <c r="BV282" s="63">
        <v>0.16021448381283279</v>
      </c>
      <c r="BW282" s="63">
        <v>0.16192906263282367</v>
      </c>
      <c r="BX282" s="63">
        <v>0.16537967576436097</v>
      </c>
      <c r="BY282" s="63">
        <v>0.16911296404369225</v>
      </c>
      <c r="BZ282" s="63">
        <v>0.17100289007740091</v>
      </c>
      <c r="CA282" s="63">
        <v>0.16984386083810418</v>
      </c>
      <c r="CB282" s="63">
        <v>0.16919999999999999</v>
      </c>
      <c r="CC282" s="63">
        <v>0.1707351440081244</v>
      </c>
      <c r="CD282" s="63">
        <v>0.17256136324872468</v>
      </c>
      <c r="CE282" s="63">
        <v>0.17467833353222953</v>
      </c>
      <c r="CF282" s="63">
        <v>0.17260282560789439</v>
      </c>
      <c r="CG282" s="63">
        <v>0.17389768124772145</v>
      </c>
    </row>
    <row r="283" spans="1:85" s="1" customFormat="1" ht="13.5" customHeight="1">
      <c r="A283" s="5" t="s">
        <v>99</v>
      </c>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v>1.7319536468791679E-2</v>
      </c>
      <c r="BG283" s="22">
        <v>1.8187440932316362E-2</v>
      </c>
      <c r="BH283" s="22">
        <v>1.8845439163729466E-2</v>
      </c>
      <c r="BI283" s="22">
        <v>1.9369887275243639E-2</v>
      </c>
      <c r="BJ283" s="22">
        <v>1.9303362164014883E-2</v>
      </c>
      <c r="BK283" s="22">
        <v>1.9221670347905059E-2</v>
      </c>
      <c r="BL283" s="22">
        <v>2.0596838534654955E-2</v>
      </c>
      <c r="BM283" s="22">
        <v>2.1982234681087749E-2</v>
      </c>
      <c r="BN283" s="22">
        <v>2.2900844603034293E-2</v>
      </c>
      <c r="BO283" s="22">
        <v>2.373627289896179E-2</v>
      </c>
      <c r="BP283" s="22">
        <v>2.4361874628816661E-2</v>
      </c>
      <c r="BQ283" s="22">
        <v>2.441371493752378E-2</v>
      </c>
      <c r="BR283" s="22">
        <v>2.4557858912620387E-2</v>
      </c>
      <c r="BS283" s="22">
        <v>2.4485061530989546E-2</v>
      </c>
      <c r="BT283" s="22">
        <v>2.4203505558923869E-2</v>
      </c>
      <c r="BU283" s="22">
        <v>2.3941983389121842E-2</v>
      </c>
      <c r="BV283" s="63">
        <v>2.3952972235426077E-2</v>
      </c>
      <c r="BW283" s="63">
        <v>2.4274714735660494E-2</v>
      </c>
      <c r="BX283" s="63">
        <v>2.4924185880754981E-2</v>
      </c>
      <c r="BY283" s="63">
        <v>2.5374339459736023E-2</v>
      </c>
      <c r="BZ283" s="63">
        <v>2.6127628475567218E-2</v>
      </c>
      <c r="CA283" s="63">
        <v>2.646335964220636E-2</v>
      </c>
      <c r="CB283" s="63">
        <v>2.6100000000000002E-2</v>
      </c>
      <c r="CC283" s="63">
        <v>2.6132234495978058E-2</v>
      </c>
      <c r="CD283" s="63">
        <v>2.6475095488399259E-2</v>
      </c>
      <c r="CE283" s="63">
        <v>2.6654655903174767E-2</v>
      </c>
      <c r="CF283" s="63">
        <v>2.6217277774120643E-2</v>
      </c>
      <c r="CG283" s="63">
        <v>2.5990451315191499E-2</v>
      </c>
    </row>
    <row r="284" spans="1:85" s="1" customFormat="1" ht="13.5" customHeight="1">
      <c r="A284" s="5" t="s">
        <v>96</v>
      </c>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v>1.8077109988575587E-2</v>
      </c>
      <c r="BG284" s="22">
        <v>1.8066030483198242E-2</v>
      </c>
      <c r="BH284" s="22">
        <v>1.7763788834555094E-2</v>
      </c>
      <c r="BI284" s="22">
        <v>1.767636620300287E-2</v>
      </c>
      <c r="BJ284" s="22">
        <v>1.705575195604269E-2</v>
      </c>
      <c r="BK284" s="22">
        <v>1.6829799718207743E-2</v>
      </c>
      <c r="BL284" s="22">
        <v>1.6944948304311862E-2</v>
      </c>
      <c r="BM284" s="22">
        <v>1.6625299738591542E-2</v>
      </c>
      <c r="BN284" s="22">
        <v>1.775247548142762E-2</v>
      </c>
      <c r="BO284" s="22">
        <v>1.829032532006681E-2</v>
      </c>
      <c r="BP284" s="22">
        <v>1.8963048411520775E-2</v>
      </c>
      <c r="BQ284" s="22">
        <v>1.8787265298482604E-2</v>
      </c>
      <c r="BR284" s="22">
        <v>2.1909421214130646E-2</v>
      </c>
      <c r="BS284" s="22">
        <v>2.1417209750884035E-2</v>
      </c>
      <c r="BT284" s="22">
        <v>2.0915678101849227E-2</v>
      </c>
      <c r="BU284" s="22">
        <v>1.9825774888468404E-2</v>
      </c>
      <c r="BV284" s="63">
        <v>2.2149420531216765E-2</v>
      </c>
      <c r="BW284" s="63">
        <v>2.2779597196944102E-2</v>
      </c>
      <c r="BX284" s="63">
        <v>2.3240473644927682E-2</v>
      </c>
      <c r="BY284" s="63">
        <v>2.2788805657928748E-2</v>
      </c>
      <c r="BZ284" s="63">
        <v>2.3256153871707139E-2</v>
      </c>
      <c r="CA284" s="63">
        <v>2.3104429436754541E-2</v>
      </c>
      <c r="CB284" s="63">
        <v>2.2700000000000001E-2</v>
      </c>
      <c r="CC284" s="63">
        <v>2.2568069130133268E-2</v>
      </c>
      <c r="CD284" s="63">
        <v>2.2541852087306632E-2</v>
      </c>
      <c r="CE284" s="63">
        <v>2.2658767279908534E-2</v>
      </c>
      <c r="CF284" s="63">
        <v>2.230706778136177E-2</v>
      </c>
      <c r="CG284" s="63">
        <v>2.2768019896422739E-2</v>
      </c>
    </row>
    <row r="285" spans="1:85" s="197" customFormat="1" ht="13.5" customHeight="1">
      <c r="A285" s="31" t="s">
        <v>413</v>
      </c>
      <c r="B285" s="22"/>
      <c r="C285" s="22"/>
      <c r="D285" s="22"/>
      <c r="E285" s="22"/>
      <c r="F285" s="22"/>
      <c r="G285" s="190"/>
      <c r="H285" s="190"/>
      <c r="I285" s="190"/>
      <c r="J285" s="190"/>
      <c r="K285" s="190"/>
      <c r="L285" s="190"/>
      <c r="M285" s="190"/>
      <c r="N285" s="190"/>
      <c r="O285" s="190"/>
      <c r="P285" s="190"/>
      <c r="Q285" s="190"/>
      <c r="R285" s="190"/>
      <c r="S285" s="190"/>
      <c r="T285" s="190"/>
      <c r="U285" s="190"/>
      <c r="V285" s="190"/>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0"/>
      <c r="AR285" s="190"/>
      <c r="AS285" s="190"/>
      <c r="AT285" s="190"/>
      <c r="AU285" s="191"/>
      <c r="AV285" s="22"/>
      <c r="AW285" s="22"/>
      <c r="AX285" s="22"/>
      <c r="AY285" s="22"/>
      <c r="AZ285" s="22"/>
      <c r="BA285" s="22"/>
      <c r="BB285" s="22"/>
      <c r="BC285" s="22"/>
      <c r="BD285" s="22"/>
      <c r="BE285" s="22"/>
      <c r="BF285" s="96">
        <v>4.9267100772798278E-2</v>
      </c>
      <c r="BG285" s="96">
        <v>3.0163993179138759E-2</v>
      </c>
      <c r="BH285" s="96">
        <v>3.2243587450800693E-2</v>
      </c>
      <c r="BI285" s="96">
        <v>3.1776753216730125E-2</v>
      </c>
      <c r="BJ285" s="96">
        <v>3.5138246227063297E-2</v>
      </c>
      <c r="BK285" s="96">
        <v>3.6226375605909578E-2</v>
      </c>
      <c r="BL285" s="96">
        <v>3.8843807636088745E-2</v>
      </c>
      <c r="BM285" s="96">
        <v>3.8561640853834289E-2</v>
      </c>
      <c r="BN285" s="96">
        <v>4.3736345373618701E-2</v>
      </c>
      <c r="BO285" s="96">
        <v>4.6867014800858753E-2</v>
      </c>
      <c r="BP285" s="96">
        <v>4.8122339588359653E-2</v>
      </c>
      <c r="BQ285" s="96">
        <v>5.256863191552541E-2</v>
      </c>
      <c r="BR285" s="96">
        <v>5.1922262047610523E-2</v>
      </c>
      <c r="BS285" s="96">
        <v>5.5587331142905372E-2</v>
      </c>
      <c r="BT285" s="96">
        <v>5.706991641371606E-2</v>
      </c>
      <c r="BU285" s="96">
        <v>5.84566137218413E-2</v>
      </c>
      <c r="BV285" s="96">
        <v>5.5347219609948706E-2</v>
      </c>
      <c r="BW285" s="96">
        <v>5.5130671229442929E-2</v>
      </c>
      <c r="BX285" s="96">
        <v>6.0639192033297817E-2</v>
      </c>
      <c r="BY285" s="96">
        <v>6.0932924018216705E-2</v>
      </c>
      <c r="BZ285" s="96">
        <v>6.0249144603528038E-2</v>
      </c>
      <c r="CA285" s="96">
        <v>6.12755891807506E-2</v>
      </c>
      <c r="CB285" s="96">
        <v>6.3299999999999912E-2</v>
      </c>
      <c r="CC285" s="63">
        <v>6.2492695051855389E-2</v>
      </c>
      <c r="CD285" s="63">
        <v>6.5686069289173504E-2</v>
      </c>
      <c r="CE285" s="63">
        <v>6.7289789182870291E-2</v>
      </c>
      <c r="CF285" s="63">
        <v>0.10378137430997678</v>
      </c>
      <c r="CG285" s="63">
        <v>9.9362255726963541E-2</v>
      </c>
    </row>
    <row r="286" spans="1:85" s="1" customFormat="1" ht="13.5" customHeight="1">
      <c r="AP286" s="24"/>
      <c r="AQ286" s="24"/>
      <c r="AR286" s="24"/>
      <c r="AS286" s="24"/>
      <c r="AT286" s="24"/>
      <c r="AU286" s="24"/>
      <c r="AV286" s="24"/>
      <c r="AW286" s="24"/>
      <c r="AX286" s="24"/>
    </row>
    <row r="287" spans="1:85" s="15" customFormat="1" ht="13.5" customHeight="1">
      <c r="A287" s="193" t="s">
        <v>715</v>
      </c>
      <c r="B287" s="194" t="s">
        <v>355</v>
      </c>
      <c r="C287" s="194" t="s">
        <v>356</v>
      </c>
      <c r="D287" s="194" t="s">
        <v>357</v>
      </c>
      <c r="E287" s="194" t="s">
        <v>358</v>
      </c>
      <c r="F287" s="194" t="s">
        <v>359</v>
      </c>
      <c r="G287" s="194" t="s">
        <v>360</v>
      </c>
      <c r="H287" s="194" t="s">
        <v>361</v>
      </c>
      <c r="I287" s="194" t="s">
        <v>362</v>
      </c>
      <c r="J287" s="194" t="s">
        <v>363</v>
      </c>
      <c r="K287" s="194" t="s">
        <v>364</v>
      </c>
      <c r="L287" s="194" t="s">
        <v>365</v>
      </c>
      <c r="M287" s="194" t="s">
        <v>366</v>
      </c>
      <c r="N287" s="194" t="s">
        <v>367</v>
      </c>
      <c r="O287" s="194" t="s">
        <v>368</v>
      </c>
      <c r="P287" s="194" t="s">
        <v>369</v>
      </c>
      <c r="Q287" s="194" t="s">
        <v>370</v>
      </c>
      <c r="R287" s="194" t="s">
        <v>371</v>
      </c>
      <c r="S287" s="194" t="s">
        <v>372</v>
      </c>
      <c r="T287" s="194" t="s">
        <v>373</v>
      </c>
      <c r="U287" s="194" t="s">
        <v>374</v>
      </c>
      <c r="V287" s="194" t="s">
        <v>375</v>
      </c>
      <c r="W287" s="194" t="s">
        <v>376</v>
      </c>
      <c r="X287" s="194" t="s">
        <v>377</v>
      </c>
      <c r="Y287" s="194" t="s">
        <v>378</v>
      </c>
      <c r="Z287" s="194" t="s">
        <v>269</v>
      </c>
      <c r="AA287" s="194" t="s">
        <v>270</v>
      </c>
      <c r="AB287" s="194" t="s">
        <v>271</v>
      </c>
      <c r="AC287" s="194" t="s">
        <v>272</v>
      </c>
      <c r="AD287" s="194" t="s">
        <v>273</v>
      </c>
      <c r="AE287" s="194" t="s">
        <v>274</v>
      </c>
      <c r="AF287" s="194" t="s">
        <v>275</v>
      </c>
      <c r="AG287" s="194" t="s">
        <v>276</v>
      </c>
      <c r="AH287" s="194" t="s">
        <v>277</v>
      </c>
      <c r="AI287" s="194" t="s">
        <v>278</v>
      </c>
      <c r="AJ287" s="194" t="s">
        <v>279</v>
      </c>
      <c r="AK287" s="194" t="s">
        <v>280</v>
      </c>
      <c r="AL287" s="194" t="s">
        <v>281</v>
      </c>
      <c r="AM287" s="194" t="s">
        <v>282</v>
      </c>
      <c r="AN287" s="194" t="s">
        <v>283</v>
      </c>
      <c r="AO287" s="194" t="s">
        <v>284</v>
      </c>
      <c r="AP287" s="194" t="s">
        <v>285</v>
      </c>
      <c r="AQ287" s="194" t="s">
        <v>286</v>
      </c>
      <c r="AR287" s="194" t="s">
        <v>287</v>
      </c>
      <c r="AS287" s="194" t="s">
        <v>288</v>
      </c>
      <c r="AT287" s="194" t="s">
        <v>289</v>
      </c>
      <c r="AU287" s="194" t="s">
        <v>290</v>
      </c>
      <c r="AV287" s="194" t="s">
        <v>291</v>
      </c>
      <c r="AW287" s="194" t="s">
        <v>292</v>
      </c>
      <c r="AX287" s="194" t="s">
        <v>293</v>
      </c>
      <c r="AY287" s="194" t="s">
        <v>294</v>
      </c>
      <c r="AZ287" s="195" t="s">
        <v>295</v>
      </c>
      <c r="BA287" s="195" t="s">
        <v>296</v>
      </c>
      <c r="BB287" s="195" t="s">
        <v>297</v>
      </c>
      <c r="BC287" s="195" t="s">
        <v>298</v>
      </c>
      <c r="BD287" s="195" t="s">
        <v>299</v>
      </c>
      <c r="BE287" s="195" t="s">
        <v>300</v>
      </c>
      <c r="BF287" s="195" t="s">
        <v>301</v>
      </c>
      <c r="BG287" s="195" t="s">
        <v>302</v>
      </c>
      <c r="BH287" s="195" t="s">
        <v>303</v>
      </c>
      <c r="BI287" s="195" t="s">
        <v>304</v>
      </c>
      <c r="BJ287" s="195" t="s">
        <v>305</v>
      </c>
      <c r="BK287" s="195" t="s">
        <v>306</v>
      </c>
      <c r="BL287" s="195" t="s">
        <v>307</v>
      </c>
      <c r="BM287" s="195" t="s">
        <v>308</v>
      </c>
      <c r="BN287" s="195" t="s">
        <v>309</v>
      </c>
      <c r="BO287" s="195" t="s">
        <v>310</v>
      </c>
      <c r="BP287" s="195" t="s">
        <v>311</v>
      </c>
      <c r="BQ287" s="195" t="s">
        <v>312</v>
      </c>
      <c r="BR287" s="195" t="s">
        <v>313</v>
      </c>
      <c r="BS287" s="195" t="s">
        <v>379</v>
      </c>
      <c r="BT287" s="195" t="s">
        <v>380</v>
      </c>
      <c r="BU287" s="195" t="s">
        <v>381</v>
      </c>
      <c r="BV287" s="195" t="s">
        <v>579</v>
      </c>
      <c r="BW287" s="195" t="s">
        <v>318</v>
      </c>
      <c r="BX287" s="195" t="s">
        <v>319</v>
      </c>
      <c r="BY287" s="195" t="s">
        <v>320</v>
      </c>
      <c r="BZ287" s="195" t="s">
        <v>321</v>
      </c>
      <c r="CA287" s="195" t="s">
        <v>322</v>
      </c>
      <c r="CB287" s="195" t="s">
        <v>323</v>
      </c>
      <c r="CC287" s="195" t="s">
        <v>324</v>
      </c>
      <c r="CD287" s="195" t="s">
        <v>325</v>
      </c>
      <c r="CE287" s="195" t="s">
        <v>326</v>
      </c>
      <c r="CF287" s="195" t="s">
        <v>327</v>
      </c>
      <c r="CG287" s="195" t="s">
        <v>328</v>
      </c>
    </row>
    <row r="288" spans="1:85" s="1" customFormat="1" ht="13.5" customHeight="1">
      <c r="A288" s="38" t="s">
        <v>83</v>
      </c>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v>0.47011796378320858</v>
      </c>
      <c r="BG288" s="22">
        <v>0.45065</v>
      </c>
      <c r="BH288" s="22">
        <v>0.42715975963101011</v>
      </c>
      <c r="BI288" s="22">
        <v>0.40369300509358774</v>
      </c>
      <c r="BJ288" s="22">
        <v>0.38953047196512741</v>
      </c>
      <c r="BK288" s="22">
        <v>0.38705234844605313</v>
      </c>
      <c r="BL288" s="22">
        <v>0.36636663478641723</v>
      </c>
      <c r="BM288" s="22">
        <v>0.35293005214704176</v>
      </c>
      <c r="BN288" s="22">
        <v>0.32956902512099562</v>
      </c>
      <c r="BO288" s="22">
        <v>0.32391560908576511</v>
      </c>
      <c r="BP288" s="22">
        <v>0.316670629085327</v>
      </c>
      <c r="BQ288" s="22">
        <v>0.30933123964808878</v>
      </c>
      <c r="BR288" s="22">
        <v>0.30966747753462837</v>
      </c>
      <c r="BS288" s="22">
        <v>0.31362253933813644</v>
      </c>
      <c r="BT288" s="22">
        <v>0.31836843945758558</v>
      </c>
      <c r="BU288" s="22">
        <v>0.32110558884666762</v>
      </c>
      <c r="BV288" s="63">
        <v>0.32719999999999999</v>
      </c>
      <c r="BW288" s="63">
        <v>0.3271</v>
      </c>
      <c r="BX288" s="63">
        <v>0.32729999999999998</v>
      </c>
      <c r="BY288" s="63">
        <v>0.32579999999999998</v>
      </c>
      <c r="BZ288" s="86">
        <v>0.32740000000000002</v>
      </c>
      <c r="CA288" s="89">
        <v>0.32819999999999999</v>
      </c>
      <c r="CB288" s="89">
        <v>0.32890000000000003</v>
      </c>
      <c r="CC288" s="89">
        <v>0.32763663540364363</v>
      </c>
      <c r="CD288" s="89">
        <v>0.32413964741263779</v>
      </c>
      <c r="CE288" s="89">
        <v>0.32319926677293448</v>
      </c>
      <c r="CF288" s="89">
        <v>0.32284403751932766</v>
      </c>
      <c r="CG288" s="89">
        <v>0.32648556407201823</v>
      </c>
    </row>
    <row r="289" spans="1:85" s="1" customFormat="1" ht="13.5" customHeight="1">
      <c r="A289" s="38" t="s">
        <v>46</v>
      </c>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v>0.37099018635913017</v>
      </c>
      <c r="BG289" s="22">
        <v>0.38462000000000002</v>
      </c>
      <c r="BH289" s="22">
        <v>0.39479707629433447</v>
      </c>
      <c r="BI289" s="22">
        <v>0.40355750457314254</v>
      </c>
      <c r="BJ289" s="22">
        <v>0.40020382955860928</v>
      </c>
      <c r="BK289" s="22">
        <v>0.39816439868146947</v>
      </c>
      <c r="BL289" s="22">
        <v>0.39755713864333153</v>
      </c>
      <c r="BM289" s="22">
        <v>0.38540526620742932</v>
      </c>
      <c r="BN289" s="22">
        <v>0.38792348467388799</v>
      </c>
      <c r="BO289" s="22">
        <v>0.3800113167892652</v>
      </c>
      <c r="BP289" s="22">
        <v>0.37951165391354885</v>
      </c>
      <c r="BQ289" s="22">
        <v>0.36742831637591689</v>
      </c>
      <c r="BR289" s="22">
        <v>0.36652896896556891</v>
      </c>
      <c r="BS289" s="22">
        <v>0.35745083312470444</v>
      </c>
      <c r="BT289" s="22">
        <v>0.34981500749036182</v>
      </c>
      <c r="BU289" s="22">
        <v>0.34733756522051673</v>
      </c>
      <c r="BV289" s="63">
        <v>0.33789999999999998</v>
      </c>
      <c r="BW289" s="63">
        <v>0.32719999999999999</v>
      </c>
      <c r="BX289" s="63">
        <v>0.31390000000000001</v>
      </c>
      <c r="BY289" s="63">
        <v>0.30130000000000001</v>
      </c>
      <c r="BZ289" s="86">
        <v>0.29499999999999998</v>
      </c>
      <c r="CA289" s="89">
        <v>0.2949</v>
      </c>
      <c r="CB289" s="89">
        <v>0.29480000000000001</v>
      </c>
      <c r="CC289" s="89">
        <v>0.29222007445920201</v>
      </c>
      <c r="CD289" s="89">
        <v>0.28864414973455188</v>
      </c>
      <c r="CE289" s="89">
        <v>0.28399813352791409</v>
      </c>
      <c r="CF289" s="89">
        <v>0.28024400904430452</v>
      </c>
      <c r="CG289" s="89">
        <v>0.27629620530166465</v>
      </c>
    </row>
    <row r="290" spans="1:85" s="1" customFormat="1" ht="13.5" customHeight="1">
      <c r="A290" s="38" t="s">
        <v>108</v>
      </c>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v>5.5553029131688331E-2</v>
      </c>
      <c r="BG290" s="22">
        <v>5.355E-2</v>
      </c>
      <c r="BH290" s="22">
        <v>5.5673496483669982E-2</v>
      </c>
      <c r="BI290" s="22">
        <v>5.5191825623148415E-2</v>
      </c>
      <c r="BJ290" s="22">
        <v>5.4158843045701024E-2</v>
      </c>
      <c r="BK290" s="22">
        <v>5.1642445545982012E-2</v>
      </c>
      <c r="BL290" s="22">
        <v>4.9044933274935865E-2</v>
      </c>
      <c r="BM290" s="22">
        <v>4.7451393806734049E-2</v>
      </c>
      <c r="BN290" s="22">
        <v>4.4919956742957436E-2</v>
      </c>
      <c r="BO290" s="22">
        <v>4.2308625010104274E-2</v>
      </c>
      <c r="BP290" s="22">
        <v>3.9512651856026253E-2</v>
      </c>
      <c r="BQ290" s="22">
        <v>3.8159564628191617E-2</v>
      </c>
      <c r="BR290" s="22">
        <v>3.7038517060695213E-2</v>
      </c>
      <c r="BS290" s="22">
        <v>3.564772316337033E-2</v>
      </c>
      <c r="BT290" s="22">
        <v>3.5368754614019712E-2</v>
      </c>
      <c r="BU290" s="22">
        <v>3.4372934558836742E-2</v>
      </c>
      <c r="BV290" s="63">
        <v>3.4200000000000001E-2</v>
      </c>
      <c r="BW290" s="63">
        <v>3.27E-2</v>
      </c>
      <c r="BX290" s="63">
        <v>3.3399999999999999E-2</v>
      </c>
      <c r="BY290" s="63">
        <v>3.7100000000000001E-2</v>
      </c>
      <c r="BZ290" s="86">
        <v>4.0800000000000003E-2</v>
      </c>
      <c r="CA290" s="89">
        <v>4.5100000000000001E-2</v>
      </c>
      <c r="CB290" s="89">
        <v>5.0099999999999999E-2</v>
      </c>
      <c r="CC290" s="89">
        <v>5.4986321466301905E-2</v>
      </c>
      <c r="CD290" s="89">
        <v>6.0256341077451828E-2</v>
      </c>
      <c r="CE290" s="89">
        <v>6.2773172491040835E-2</v>
      </c>
      <c r="CF290" s="89">
        <v>6.7688913359266176E-2</v>
      </c>
      <c r="CG290" s="89">
        <v>6.9540425264469019E-2</v>
      </c>
    </row>
    <row r="291" spans="1:85" s="1" customFormat="1" ht="13.5" customHeight="1">
      <c r="A291" s="38" t="s">
        <v>96</v>
      </c>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v>2.9158973705990958E-2</v>
      </c>
      <c r="BG291" s="22">
        <v>2.911E-2</v>
      </c>
      <c r="BH291" s="22">
        <v>2.7591262075499098E-2</v>
      </c>
      <c r="BI291" s="22">
        <v>2.7925425440838626E-2</v>
      </c>
      <c r="BJ291" s="22">
        <v>2.7588995419373777E-2</v>
      </c>
      <c r="BK291" s="22">
        <v>2.6196596282062119E-2</v>
      </c>
      <c r="BL291" s="22">
        <v>2.4366044852829446E-2</v>
      </c>
      <c r="BM291" s="22">
        <v>2.2069947852958217E-2</v>
      </c>
      <c r="BN291" s="22">
        <v>3.0350842980481147E-2</v>
      </c>
      <c r="BO291" s="22">
        <v>3.0154393339261176E-2</v>
      </c>
      <c r="BP291" s="22">
        <v>3.1047751547544623E-2</v>
      </c>
      <c r="BQ291" s="22">
        <v>3.0816429693045665E-2</v>
      </c>
      <c r="BR291" s="22">
        <v>3.0966997507455157E-2</v>
      </c>
      <c r="BS291" s="22">
        <v>3.0330004543473624E-2</v>
      </c>
      <c r="BT291" s="22">
        <v>2.8711614593901508E-2</v>
      </c>
      <c r="BU291" s="22">
        <v>2.5904500989414957E-2</v>
      </c>
      <c r="BV291" s="63">
        <v>2.8500000000000001E-2</v>
      </c>
      <c r="BW291" s="63">
        <v>2.8500000000000001E-2</v>
      </c>
      <c r="BX291" s="63">
        <v>2.86E-2</v>
      </c>
      <c r="BY291" s="63">
        <v>3.0300000000000001E-2</v>
      </c>
      <c r="BZ291" s="86">
        <v>2.7E-2</v>
      </c>
      <c r="CA291" s="89">
        <v>2.6800000000000001E-2</v>
      </c>
      <c r="CB291" s="89">
        <v>2.5999999999999999E-2</v>
      </c>
      <c r="CC291" s="89">
        <v>2.5522114013923042E-2</v>
      </c>
      <c r="CD291" s="89">
        <v>2.567705517202647E-2</v>
      </c>
      <c r="CE291" s="89">
        <v>2.5733931690044544E-2</v>
      </c>
      <c r="CF291" s="89">
        <v>2.5680289210654437E-2</v>
      </c>
      <c r="CG291" s="89">
        <v>2.6083611157931022E-2</v>
      </c>
    </row>
    <row r="292" spans="1:85" s="1" customFormat="1" ht="13.5" customHeight="1">
      <c r="A292" s="38" t="s">
        <v>409</v>
      </c>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v>2.512E-2</v>
      </c>
      <c r="BH292" s="22">
        <v>3.9008097585937443E-2</v>
      </c>
      <c r="BI292" s="22">
        <v>5.6928695930673005E-2</v>
      </c>
      <c r="BJ292" s="22">
        <v>7.2121322898146142E-2</v>
      </c>
      <c r="BK292" s="22">
        <v>7.8843352408605252E-2</v>
      </c>
      <c r="BL292" s="22">
        <v>9.7173681811274878E-2</v>
      </c>
      <c r="BM292" s="22">
        <v>0.11984565119423164</v>
      </c>
      <c r="BN292" s="22">
        <v>0.13216799333416065</v>
      </c>
      <c r="BO292" s="22">
        <v>0.14472556786031848</v>
      </c>
      <c r="BP292" s="22">
        <v>0.15242397292640761</v>
      </c>
      <c r="BQ292" s="22">
        <v>0.17112650304373078</v>
      </c>
      <c r="BR292" s="22">
        <v>0.17645868819213076</v>
      </c>
      <c r="BS292" s="22">
        <v>0.17925626118482665</v>
      </c>
      <c r="BT292" s="22">
        <v>0.18514361203811233</v>
      </c>
      <c r="BU292" s="22">
        <v>0.19218012743584778</v>
      </c>
      <c r="BV292" s="63">
        <v>0.20449999999999999</v>
      </c>
      <c r="BW292" s="63">
        <v>0.21659999999999999</v>
      </c>
      <c r="BX292" s="63">
        <v>0.22850000000000001</v>
      </c>
      <c r="BY292" s="63">
        <v>0.23580000000000001</v>
      </c>
      <c r="BZ292" s="86">
        <v>0.2397</v>
      </c>
      <c r="CA292" s="89">
        <v>0.23599999999999999</v>
      </c>
      <c r="CB292" s="89">
        <v>0.23169999999999999</v>
      </c>
      <c r="CC292" s="89">
        <v>0.22992046613121242</v>
      </c>
      <c r="CD292" s="89">
        <v>0.22956721107118591</v>
      </c>
      <c r="CE292" s="89">
        <v>0.22817516861404008</v>
      </c>
      <c r="CF292" s="89">
        <v>0.22478840369617747</v>
      </c>
      <c r="CG292" s="89">
        <v>0.22184448869322926</v>
      </c>
    </row>
    <row r="293" spans="1:85" s="1" customFormat="1" ht="13.5" customHeight="1">
      <c r="A293" s="38" t="s">
        <v>99</v>
      </c>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v>2.8399214575420072E-2</v>
      </c>
      <c r="BN293" s="22">
        <v>3.294626553441949E-2</v>
      </c>
      <c r="BO293" s="22">
        <v>3.6811898795570286E-2</v>
      </c>
      <c r="BP293" s="22">
        <v>4.0516464583314989E-2</v>
      </c>
      <c r="BQ293" s="22">
        <v>4.0528404568822729E-2</v>
      </c>
      <c r="BR293" s="22">
        <v>4.1326793108787847E-2</v>
      </c>
      <c r="BS293" s="22">
        <v>4.0476322938978369E-2</v>
      </c>
      <c r="BT293" s="22">
        <v>3.8854902841156842E-2</v>
      </c>
      <c r="BU293" s="22">
        <v>3.7280276996252006E-2</v>
      </c>
      <c r="BV293" s="63">
        <v>2.6200000000000001E-2</v>
      </c>
      <c r="BW293" s="63">
        <v>2.5600000000000001E-2</v>
      </c>
      <c r="BX293" s="63">
        <v>2.6100000000000002E-2</v>
      </c>
      <c r="BY293" s="63">
        <v>2.5499999999999998E-2</v>
      </c>
      <c r="BZ293" s="86">
        <v>2.5899999999999999E-2</v>
      </c>
      <c r="CA293" s="89">
        <v>2.5499999999999998E-2</v>
      </c>
      <c r="CB293" s="89">
        <v>2.4400000000000002E-2</v>
      </c>
      <c r="CC293" s="89">
        <v>2.4153107310749527E-2</v>
      </c>
      <c r="CD293" s="89">
        <v>2.4466818707899133E-2</v>
      </c>
      <c r="CE293" s="89">
        <v>2.4622190766391393E-2</v>
      </c>
      <c r="CF293" s="89">
        <v>2.4881793806981158E-2</v>
      </c>
      <c r="CG293" s="89">
        <v>2.4634257129879072E-2</v>
      </c>
    </row>
    <row r="294" spans="1:85" s="1" customFormat="1" ht="13.5" customHeight="1">
      <c r="A294" s="38" t="s">
        <v>413</v>
      </c>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v>7.4020000000000002E-2</v>
      </c>
      <c r="BG294" s="22">
        <v>5.6899999999999999E-2</v>
      </c>
      <c r="BH294" s="22">
        <v>5.5770307929548929E-2</v>
      </c>
      <c r="BI294" s="22">
        <v>5.2703543338609639E-2</v>
      </c>
      <c r="BJ294" s="22">
        <v>5.6396537113042322E-2</v>
      </c>
      <c r="BK294" s="22">
        <v>5.8100858635828034E-2</v>
      </c>
      <c r="BL294" s="22">
        <v>6.5491566631211057E-2</v>
      </c>
      <c r="BM294" s="22">
        <v>4.3898474216184896E-2</v>
      </c>
      <c r="BN294" s="22">
        <v>4.2122431613097665E-2</v>
      </c>
      <c r="BO294" s="22">
        <v>4.207258911971546E-2</v>
      </c>
      <c r="BP294" s="22">
        <v>4.0316876087830682E-2</v>
      </c>
      <c r="BQ294" s="22">
        <v>4.2609542042203533E-2</v>
      </c>
      <c r="BR294" s="22">
        <v>3.8012557630733725E-2</v>
      </c>
      <c r="BS294" s="22">
        <v>4.3216315706510147E-2</v>
      </c>
      <c r="BT294" s="22">
        <v>4.3737668964862218E-2</v>
      </c>
      <c r="BU294" s="22">
        <v>4.1819005952464156E-2</v>
      </c>
      <c r="BV294" s="22">
        <v>4.1499999999999981E-2</v>
      </c>
      <c r="BW294" s="22">
        <v>4.2300000000000115E-2</v>
      </c>
      <c r="BX294" s="22">
        <v>4.2200000000000015E-2</v>
      </c>
      <c r="BY294" s="22">
        <v>4.4200000000000017E-2</v>
      </c>
      <c r="BZ294" s="89">
        <v>4.4199999999999906E-2</v>
      </c>
      <c r="CA294" s="89">
        <v>4.3499999999999983E-2</v>
      </c>
      <c r="CB294" s="89">
        <v>4.4099999999999917E-2</v>
      </c>
      <c r="CC294" s="89">
        <v>4.5561281214967497E-2</v>
      </c>
      <c r="CD294" s="89">
        <v>4.7248776824247017E-2</v>
      </c>
      <c r="CE294" s="89">
        <v>5.149813613763457E-2</v>
      </c>
      <c r="CF294" s="89">
        <v>5.3872553363288528E-2</v>
      </c>
      <c r="CG294" s="89">
        <v>5.5115448380808722E-2</v>
      </c>
    </row>
    <row r="295" spans="1:85" s="1" customFormat="1" ht="13.5" customHeight="1">
      <c r="AP295" s="24"/>
      <c r="AQ295" s="24"/>
      <c r="AR295" s="24"/>
      <c r="AS295" s="24"/>
      <c r="AT295" s="24"/>
      <c r="AU295" s="24"/>
      <c r="AV295" s="24"/>
      <c r="AW295" s="24"/>
      <c r="AX295" s="24"/>
      <c r="AY295" s="24"/>
      <c r="AZ295" s="24"/>
      <c r="BA295" s="24"/>
      <c r="BB295" s="24"/>
    </row>
    <row r="296" spans="1:85" s="15" customFormat="1" ht="13.5" customHeight="1">
      <c r="A296" s="193" t="s">
        <v>716</v>
      </c>
      <c r="B296" s="194" t="s">
        <v>355</v>
      </c>
      <c r="C296" s="194" t="s">
        <v>356</v>
      </c>
      <c r="D296" s="194" t="s">
        <v>357</v>
      </c>
      <c r="E296" s="194" t="s">
        <v>358</v>
      </c>
      <c r="F296" s="194" t="s">
        <v>359</v>
      </c>
      <c r="G296" s="194" t="s">
        <v>360</v>
      </c>
      <c r="H296" s="194" t="s">
        <v>361</v>
      </c>
      <c r="I296" s="194" t="s">
        <v>362</v>
      </c>
      <c r="J296" s="194" t="s">
        <v>363</v>
      </c>
      <c r="K296" s="194" t="s">
        <v>364</v>
      </c>
      <c r="L296" s="194" t="s">
        <v>365</v>
      </c>
      <c r="M296" s="194" t="s">
        <v>366</v>
      </c>
      <c r="N296" s="194" t="s">
        <v>367</v>
      </c>
      <c r="O296" s="194" t="s">
        <v>368</v>
      </c>
      <c r="P296" s="194" t="s">
        <v>369</v>
      </c>
      <c r="Q296" s="194" t="s">
        <v>370</v>
      </c>
      <c r="R296" s="194" t="s">
        <v>371</v>
      </c>
      <c r="S296" s="194" t="s">
        <v>372</v>
      </c>
      <c r="T296" s="194" t="s">
        <v>373</v>
      </c>
      <c r="U296" s="194" t="s">
        <v>374</v>
      </c>
      <c r="V296" s="194" t="s">
        <v>375</v>
      </c>
      <c r="W296" s="194" t="s">
        <v>376</v>
      </c>
      <c r="X296" s="194" t="s">
        <v>377</v>
      </c>
      <c r="Y296" s="194" t="s">
        <v>378</v>
      </c>
      <c r="Z296" s="194" t="s">
        <v>269</v>
      </c>
      <c r="AA296" s="194" t="s">
        <v>270</v>
      </c>
      <c r="AB296" s="194" t="s">
        <v>271</v>
      </c>
      <c r="AC296" s="194" t="s">
        <v>272</v>
      </c>
      <c r="AD296" s="194" t="s">
        <v>273</v>
      </c>
      <c r="AE296" s="194" t="s">
        <v>274</v>
      </c>
      <c r="AF296" s="194" t="s">
        <v>275</v>
      </c>
      <c r="AG296" s="194" t="s">
        <v>276</v>
      </c>
      <c r="AH296" s="194" t="s">
        <v>277</v>
      </c>
      <c r="AI296" s="194" t="s">
        <v>278</v>
      </c>
      <c r="AJ296" s="194" t="s">
        <v>279</v>
      </c>
      <c r="AK296" s="194" t="s">
        <v>280</v>
      </c>
      <c r="AL296" s="194" t="s">
        <v>281</v>
      </c>
      <c r="AM296" s="194" t="s">
        <v>282</v>
      </c>
      <c r="AN296" s="194" t="s">
        <v>283</v>
      </c>
      <c r="AO296" s="194" t="s">
        <v>284</v>
      </c>
      <c r="AP296" s="194" t="s">
        <v>285</v>
      </c>
      <c r="AQ296" s="194" t="s">
        <v>286</v>
      </c>
      <c r="AR296" s="194" t="s">
        <v>287</v>
      </c>
      <c r="AS296" s="194" t="s">
        <v>288</v>
      </c>
      <c r="AT296" s="194" t="s">
        <v>289</v>
      </c>
      <c r="AU296" s="194" t="s">
        <v>290</v>
      </c>
      <c r="AV296" s="194" t="s">
        <v>291</v>
      </c>
      <c r="AW296" s="194" t="s">
        <v>292</v>
      </c>
      <c r="AX296" s="194" t="s">
        <v>293</v>
      </c>
      <c r="AY296" s="194" t="s">
        <v>294</v>
      </c>
      <c r="AZ296" s="195" t="s">
        <v>295</v>
      </c>
      <c r="BA296" s="195" t="s">
        <v>296</v>
      </c>
      <c r="BB296" s="195" t="s">
        <v>297</v>
      </c>
      <c r="BC296" s="195" t="s">
        <v>298</v>
      </c>
      <c r="BD296" s="195" t="s">
        <v>299</v>
      </c>
      <c r="BE296" s="195" t="s">
        <v>300</v>
      </c>
      <c r="BF296" s="195" t="s">
        <v>301</v>
      </c>
      <c r="BG296" s="195" t="s">
        <v>302</v>
      </c>
      <c r="BH296" s="195" t="s">
        <v>303</v>
      </c>
      <c r="BI296" s="195" t="s">
        <v>304</v>
      </c>
      <c r="BJ296" s="195" t="s">
        <v>305</v>
      </c>
      <c r="BK296" s="195" t="s">
        <v>306</v>
      </c>
      <c r="BL296" s="195" t="s">
        <v>307</v>
      </c>
      <c r="BM296" s="195" t="s">
        <v>308</v>
      </c>
      <c r="BN296" s="195" t="s">
        <v>309</v>
      </c>
      <c r="BO296" s="195" t="s">
        <v>310</v>
      </c>
      <c r="BP296" s="195" t="s">
        <v>311</v>
      </c>
      <c r="BQ296" s="195" t="s">
        <v>312</v>
      </c>
      <c r="BR296" s="195" t="s">
        <v>313</v>
      </c>
      <c r="BS296" s="195" t="s">
        <v>379</v>
      </c>
      <c r="BT296" s="195" t="s">
        <v>380</v>
      </c>
      <c r="BU296" s="195" t="s">
        <v>381</v>
      </c>
      <c r="BV296" s="195" t="s">
        <v>579</v>
      </c>
      <c r="BW296" s="195" t="s">
        <v>318</v>
      </c>
      <c r="BX296" s="195" t="s">
        <v>319</v>
      </c>
      <c r="BY296" s="195" t="s">
        <v>320</v>
      </c>
      <c r="BZ296" s="195" t="s">
        <v>321</v>
      </c>
      <c r="CA296" s="195" t="s">
        <v>322</v>
      </c>
      <c r="CB296" s="195" t="s">
        <v>323</v>
      </c>
      <c r="CC296" s="195" t="s">
        <v>717</v>
      </c>
      <c r="CD296" s="195" t="s">
        <v>325</v>
      </c>
      <c r="CE296" s="195" t="s">
        <v>326</v>
      </c>
      <c r="CF296" s="195" t="s">
        <v>327</v>
      </c>
      <c r="CG296" s="195" t="s">
        <v>328</v>
      </c>
    </row>
    <row r="297" spans="1:85" s="1" customFormat="1" ht="13.5" customHeight="1">
      <c r="A297" s="38" t="s">
        <v>46</v>
      </c>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v>0.32026553796944796</v>
      </c>
      <c r="AQ297" s="22">
        <v>0.33364045296125228</v>
      </c>
      <c r="AR297" s="22">
        <v>0.359457298054422</v>
      </c>
      <c r="AS297" s="22">
        <v>0.37317708800459398</v>
      </c>
      <c r="AT297" s="22">
        <v>0.37696654666402607</v>
      </c>
      <c r="AU297" s="22">
        <v>0.38387554737957652</v>
      </c>
      <c r="AV297" s="22">
        <v>0.40992542628397871</v>
      </c>
      <c r="AW297" s="22">
        <v>0.41187169073882451</v>
      </c>
      <c r="AX297" s="22">
        <v>0.43237985764180559</v>
      </c>
      <c r="AY297" s="22">
        <v>0.41952088180624697</v>
      </c>
      <c r="AZ297" s="22">
        <v>0.43321735496346514</v>
      </c>
      <c r="BA297" s="22">
        <v>0.45476757597886991</v>
      </c>
      <c r="BB297" s="22">
        <v>0.4540933911574811</v>
      </c>
      <c r="BC297" s="22">
        <v>0.46620019933733803</v>
      </c>
      <c r="BD297" s="22">
        <v>0.46149523707588569</v>
      </c>
      <c r="BE297" s="22">
        <v>0.46308043388658227</v>
      </c>
      <c r="BF297" s="22">
        <v>0.46363927996216592</v>
      </c>
      <c r="BG297" s="22">
        <v>0.46037335931226059</v>
      </c>
      <c r="BH297" s="22">
        <v>0.45488254688829971</v>
      </c>
      <c r="BI297" s="22">
        <v>0.46298947090034548</v>
      </c>
      <c r="BJ297" s="22">
        <v>0.4740129085390391</v>
      </c>
      <c r="BK297" s="22">
        <v>0.45771208428335564</v>
      </c>
      <c r="BL297" s="22">
        <v>0.46260624980681853</v>
      </c>
      <c r="BM297" s="22">
        <v>0.45820393179089719</v>
      </c>
      <c r="BN297" s="22">
        <v>0.46819964092494853</v>
      </c>
      <c r="BO297" s="22">
        <v>0.4529185070477062</v>
      </c>
      <c r="BP297" s="22">
        <v>0.44895176752890387</v>
      </c>
      <c r="BQ297" s="22">
        <v>0.44861103172334954</v>
      </c>
      <c r="BR297" s="22">
        <v>0.47672612479591864</v>
      </c>
      <c r="BS297" s="22">
        <v>0.47323652489078144</v>
      </c>
      <c r="BT297" s="22">
        <v>0.46613647889109583</v>
      </c>
      <c r="BU297" s="22">
        <v>0.46188398559676191</v>
      </c>
      <c r="BV297" s="22">
        <v>0.46101391178868462</v>
      </c>
      <c r="BW297" s="22">
        <v>0.45302340404966601</v>
      </c>
      <c r="BX297" s="22">
        <v>0.44613000000000003</v>
      </c>
      <c r="BY297" s="22">
        <v>0.43697999999999998</v>
      </c>
      <c r="BZ297" s="22">
        <v>0.43615999999999999</v>
      </c>
      <c r="CA297" s="22">
        <v>0.43109999999999998</v>
      </c>
      <c r="CB297" s="22">
        <v>0.40710000000000002</v>
      </c>
      <c r="CC297" s="63">
        <v>0.400918054909498</v>
      </c>
      <c r="CD297" s="63">
        <v>0.3954248780822161</v>
      </c>
      <c r="CE297" s="63">
        <v>0.39066961981218196</v>
      </c>
      <c r="CF297" s="63">
        <v>0.38074623684290659</v>
      </c>
      <c r="CG297" s="63">
        <v>0.37413669256483212</v>
      </c>
    </row>
    <row r="298" spans="1:85" s="1" customFormat="1" ht="13.5" customHeight="1">
      <c r="A298" s="38" t="s">
        <v>419</v>
      </c>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v>0.55261815474549159</v>
      </c>
      <c r="AQ298" s="22">
        <v>0.53538910529298966</v>
      </c>
      <c r="AR298" s="22">
        <v>0.50833453310265231</v>
      </c>
      <c r="AS298" s="22">
        <v>0.4954118096253341</v>
      </c>
      <c r="AT298" s="22">
        <v>0.49132264251783081</v>
      </c>
      <c r="AU298" s="22">
        <v>0.4829537501749615</v>
      </c>
      <c r="AV298" s="22">
        <v>0.44875308645396578</v>
      </c>
      <c r="AW298" s="22">
        <v>0.43793649100860949</v>
      </c>
      <c r="AX298" s="22">
        <v>0.41990067347510207</v>
      </c>
      <c r="AY298" s="22">
        <v>0.40930419975823118</v>
      </c>
      <c r="AZ298" s="22">
        <v>0.39279850610130251</v>
      </c>
      <c r="BA298" s="22">
        <v>0.37190573364910151</v>
      </c>
      <c r="BB298" s="22">
        <v>0.37794854368605391</v>
      </c>
      <c r="BC298" s="22">
        <v>0.38440117986154138</v>
      </c>
      <c r="BD298" s="22">
        <v>0.39221877341325057</v>
      </c>
      <c r="BE298" s="22">
        <v>0.40363381688163286</v>
      </c>
      <c r="BF298" s="22">
        <v>0.41328094770366403</v>
      </c>
      <c r="BG298" s="22">
        <v>0.42225081952105742</v>
      </c>
      <c r="BH298" s="22">
        <v>0.43209308848036576</v>
      </c>
      <c r="BI298" s="22">
        <v>0.4316996975156614</v>
      </c>
      <c r="BJ298" s="22">
        <v>0.42730446121355242</v>
      </c>
      <c r="BK298" s="22">
        <v>0.43876405377781275</v>
      </c>
      <c r="BL298" s="22">
        <v>0.43272339504837265</v>
      </c>
      <c r="BM298" s="22">
        <v>0.42802451850530254</v>
      </c>
      <c r="BN298" s="22">
        <v>0.430082443151454</v>
      </c>
      <c r="BO298" s="22">
        <v>0.42281837858764321</v>
      </c>
      <c r="BP298" s="22">
        <v>0.41635667458868642</v>
      </c>
      <c r="BQ298" s="22">
        <v>0.41266361817662189</v>
      </c>
      <c r="BR298" s="22">
        <v>0.38837510220606331</v>
      </c>
      <c r="BS298" s="22">
        <v>0.38926778204160428</v>
      </c>
      <c r="BT298" s="22">
        <v>0.38854699319612895</v>
      </c>
      <c r="BU298" s="22">
        <v>0.38555470864982783</v>
      </c>
      <c r="BV298" s="22">
        <v>0.38168467827849106</v>
      </c>
      <c r="BW298" s="22">
        <v>0.38427939612901879</v>
      </c>
      <c r="BX298" s="22">
        <v>0.38882</v>
      </c>
      <c r="BY298" s="22">
        <v>0.39360000000000001</v>
      </c>
      <c r="BZ298" s="22">
        <v>0.39395999999999998</v>
      </c>
      <c r="CA298" s="22">
        <v>0.39660000000000001</v>
      </c>
      <c r="CB298" s="22">
        <v>0.39129999999999998</v>
      </c>
      <c r="CC298" s="63">
        <v>0.39506775511038639</v>
      </c>
      <c r="CD298" s="63">
        <v>0.40159375293529281</v>
      </c>
      <c r="CE298" s="63">
        <v>0.4066516975077113</v>
      </c>
      <c r="CF298" s="63">
        <v>0.40959287867561228</v>
      </c>
      <c r="CG298" s="63">
        <v>0.41163869140233361</v>
      </c>
    </row>
    <row r="299" spans="1:85" s="1" customFormat="1" ht="13.5" customHeight="1">
      <c r="A299" s="38" t="s">
        <v>418</v>
      </c>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v>0.1085130241364731</v>
      </c>
      <c r="AQ299" s="22">
        <v>0.11336332171585002</v>
      </c>
      <c r="AR299" s="22">
        <v>0.11678595220607076</v>
      </c>
      <c r="AS299" s="22">
        <v>0.11715324632726956</v>
      </c>
      <c r="AT299" s="22">
        <v>0.11873750349291785</v>
      </c>
      <c r="AU299" s="22">
        <v>0.11544603044473073</v>
      </c>
      <c r="AV299" s="22">
        <v>0.12304524582168264</v>
      </c>
      <c r="AW299" s="22">
        <v>0.13236756470082983</v>
      </c>
      <c r="AX299" s="22">
        <v>0.13120238147869784</v>
      </c>
      <c r="AY299" s="22">
        <v>0.15299351383671506</v>
      </c>
      <c r="AZ299" s="22">
        <v>0.15453095096735248</v>
      </c>
      <c r="BA299" s="22">
        <v>0.15397451559844663</v>
      </c>
      <c r="BB299" s="22">
        <v>0.15111885688523433</v>
      </c>
      <c r="BC299" s="22">
        <v>0.14588664709209923</v>
      </c>
      <c r="BD299" s="22">
        <v>0.14328574868885796</v>
      </c>
      <c r="BE299" s="22">
        <v>0.13076915343862153</v>
      </c>
      <c r="BF299" s="22">
        <v>0.12091026645897616</v>
      </c>
      <c r="BG299" s="22">
        <v>0.11545044036914651</v>
      </c>
      <c r="BH299" s="22">
        <v>0.11136113855977667</v>
      </c>
      <c r="BI299" s="22">
        <v>0.10381659200978528</v>
      </c>
      <c r="BJ299" s="22">
        <v>9.7431706092094228E-2</v>
      </c>
      <c r="BK299" s="22">
        <v>0.10243572607909426</v>
      </c>
      <c r="BL299" s="22">
        <v>0.10375853862083888</v>
      </c>
      <c r="BM299" s="22">
        <v>0.1130488162593857</v>
      </c>
      <c r="BN299" s="22">
        <v>0.10115048126865178</v>
      </c>
      <c r="BO299" s="22">
        <v>0.1237469278101372</v>
      </c>
      <c r="BP299" s="22">
        <v>0.134232310359476</v>
      </c>
      <c r="BQ299" s="22">
        <v>0.13835953129465561</v>
      </c>
      <c r="BR299" s="22">
        <v>0.13461828516087035</v>
      </c>
      <c r="BS299" s="22">
        <v>0.1372326742959645</v>
      </c>
      <c r="BT299" s="22">
        <v>0.14506560875628619</v>
      </c>
      <c r="BU299" s="22">
        <v>0.15235366783189214</v>
      </c>
      <c r="BV299" s="22">
        <v>0.15712689395419346</v>
      </c>
      <c r="BW299" s="22">
        <v>0.16254045878102494</v>
      </c>
      <c r="BX299" s="22">
        <v>0.16488</v>
      </c>
      <c r="BY299" s="22">
        <v>0.16925999999999999</v>
      </c>
      <c r="BZ299" s="22">
        <v>0.16975000000000001</v>
      </c>
      <c r="CA299" s="22">
        <v>0.17219999999999999</v>
      </c>
      <c r="CB299" s="22">
        <v>0.17</v>
      </c>
      <c r="CC299" s="63">
        <v>0.17246499787865932</v>
      </c>
      <c r="CD299" s="63">
        <v>0.17264725967409048</v>
      </c>
      <c r="CE299" s="63">
        <v>0.17155113883428735</v>
      </c>
      <c r="CF299" s="63">
        <v>0.17766516783223882</v>
      </c>
      <c r="CG299" s="63">
        <v>0.17782419875171013</v>
      </c>
    </row>
    <row r="300" spans="1:85" s="1" customFormat="1" ht="13.5" customHeight="1">
      <c r="A300" s="38" t="s">
        <v>44</v>
      </c>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v>3.15E-2</v>
      </c>
      <c r="CC300" s="63">
        <v>3.1429067990246945E-2</v>
      </c>
      <c r="CD300" s="63">
        <v>3.0219870885195461E-2</v>
      </c>
      <c r="CE300" s="63">
        <v>3.101311369525471E-2</v>
      </c>
      <c r="CF300" s="63">
        <v>3.1886602856243847E-2</v>
      </c>
      <c r="CG300" s="63">
        <v>3.6303965439782322E-2</v>
      </c>
    </row>
    <row r="301" spans="1:85" s="1" customFormat="1" ht="13.5" customHeight="1">
      <c r="A301" s="38" t="s">
        <v>111</v>
      </c>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63">
        <v>1.2012411120936866E-4</v>
      </c>
      <c r="CD301" s="63">
        <v>1.1423842320512398E-4</v>
      </c>
      <c r="CE301" s="63">
        <v>1.1443015056464922E-4</v>
      </c>
      <c r="CF301" s="63">
        <v>1.0911379299844703E-4</v>
      </c>
      <c r="CG301" s="63">
        <v>9.6451841341797407E-5</v>
      </c>
    </row>
    <row r="302" spans="1:85" s="1" customFormat="1" ht="13.5" customHeight="1">
      <c r="A302" s="38" t="s">
        <v>413</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v>1.8603283148587391E-2</v>
      </c>
      <c r="AQ302" s="22">
        <v>1.7607120029907941E-2</v>
      </c>
      <c r="AR302" s="22">
        <v>1.5422216636854946E-2</v>
      </c>
      <c r="AS302" s="22">
        <v>1.4257856042802386E-2</v>
      </c>
      <c r="AT302" s="22">
        <v>1.297330732522517E-2</v>
      </c>
      <c r="AU302" s="22">
        <v>1.7724672000731356E-2</v>
      </c>
      <c r="AV302" s="22">
        <v>1.8276241440372876E-2</v>
      </c>
      <c r="AW302" s="22">
        <v>1.7824253551736113E-2</v>
      </c>
      <c r="AX302" s="22">
        <v>1.6517087404394504E-2</v>
      </c>
      <c r="AY302" s="22">
        <v>1.8181404598806683E-2</v>
      </c>
      <c r="AZ302" s="22">
        <v>1.945318796787987E-2</v>
      </c>
      <c r="BA302" s="22">
        <v>1.9352174773581865E-2</v>
      </c>
      <c r="BB302" s="22">
        <v>1.6839208271230643E-2</v>
      </c>
      <c r="BC302" s="22">
        <v>3.5119737090214542E-3</v>
      </c>
      <c r="BD302" s="22">
        <v>3.0002408220057841E-3</v>
      </c>
      <c r="BE302" s="22">
        <v>2.5165957931634342E-3</v>
      </c>
      <c r="BF302" s="22">
        <v>2.1695058751939333E-3</v>
      </c>
      <c r="BG302" s="22">
        <v>1.9253807975354587E-3</v>
      </c>
      <c r="BH302" s="22">
        <v>1.6632260715577774E-3</v>
      </c>
      <c r="BI302" s="22">
        <v>1.4942395742078007E-3</v>
      </c>
      <c r="BJ302" s="22">
        <v>1.2509241553142481E-3</v>
      </c>
      <c r="BK302" s="22">
        <v>1.088135859737438E-3</v>
      </c>
      <c r="BL302" s="22">
        <v>9.1181652396998825E-4</v>
      </c>
      <c r="BM302" s="22">
        <v>7.2273344441464715E-4</v>
      </c>
      <c r="BN302" s="22">
        <v>5.6743465494568657E-4</v>
      </c>
      <c r="BO302" s="22">
        <v>5.1618655451346473E-4</v>
      </c>
      <c r="BP302" s="22">
        <v>4.5924752293369231E-4</v>
      </c>
      <c r="BQ302" s="22">
        <v>3.6581880537289724E-4</v>
      </c>
      <c r="BR302" s="22">
        <v>2.8048783714762493E-4</v>
      </c>
      <c r="BS302" s="22">
        <v>2.6301877164980336E-4</v>
      </c>
      <c r="BT302" s="22">
        <v>2.5091915648911556E-4</v>
      </c>
      <c r="BU302" s="22">
        <v>2.0763792151812233E-4</v>
      </c>
      <c r="BV302" s="22">
        <v>1.7451597863082924E-4</v>
      </c>
      <c r="BW302" s="22">
        <v>1.5674104029017588E-4</v>
      </c>
      <c r="BX302" s="22">
        <v>1.6999999999989246E-4</v>
      </c>
      <c r="BY302" s="22">
        <v>1.6000000000004899E-4</v>
      </c>
      <c r="BZ302" s="22">
        <v>1.2999999999996348E-4</v>
      </c>
      <c r="CA302" s="22">
        <v>9.9999999999988987E-5</v>
      </c>
      <c r="CB302" s="22">
        <v>9.9999999999988987E-5</v>
      </c>
      <c r="CC302" s="63"/>
      <c r="CD302" s="63"/>
      <c r="CE302" s="63"/>
      <c r="CF302" s="63"/>
      <c r="CG302" s="63"/>
    </row>
    <row r="304" spans="1:85" s="202" customFormat="1" ht="13.5" customHeight="1">
      <c r="A304" s="198" t="s">
        <v>718</v>
      </c>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c r="AG304" s="199"/>
      <c r="AH304" s="199"/>
      <c r="AI304" s="199"/>
      <c r="AJ304" s="199"/>
      <c r="AK304" s="199"/>
      <c r="AL304" s="199"/>
      <c r="AM304" s="199"/>
      <c r="AN304" s="199"/>
      <c r="AO304" s="199"/>
      <c r="AP304" s="199"/>
      <c r="AQ304" s="199"/>
      <c r="AR304" s="199"/>
      <c r="AS304" s="199"/>
      <c r="AT304" s="199"/>
      <c r="AU304" s="199"/>
      <c r="AV304" s="199"/>
      <c r="AW304" s="199"/>
      <c r="AX304" s="199"/>
      <c r="AY304" s="200"/>
      <c r="AZ304" s="200"/>
      <c r="BA304" s="200"/>
      <c r="BB304" s="200"/>
      <c r="BC304" s="200"/>
      <c r="BD304" s="200"/>
      <c r="BE304" s="200"/>
      <c r="BF304" s="200"/>
      <c r="BG304" s="200"/>
      <c r="BH304" s="200"/>
      <c r="BI304" s="200"/>
      <c r="BJ304" s="200"/>
      <c r="BK304" s="200"/>
      <c r="BL304" s="200"/>
      <c r="BM304" s="200"/>
      <c r="BN304" s="200"/>
      <c r="BO304" s="200"/>
      <c r="BP304" s="200"/>
      <c r="BQ304" s="200"/>
      <c r="BR304" s="200"/>
      <c r="BS304" s="200"/>
      <c r="BT304" s="200"/>
      <c r="BU304" s="200"/>
      <c r="BV304" s="200"/>
      <c r="BW304" s="200"/>
      <c r="BX304" s="200"/>
      <c r="BY304" s="201"/>
      <c r="BZ304" s="201"/>
      <c r="CA304" s="201"/>
      <c r="CB304" s="201"/>
      <c r="CC304" s="201"/>
      <c r="CD304" s="201"/>
      <c r="CE304" s="201"/>
      <c r="CF304" s="201"/>
      <c r="CG304" s="201"/>
    </row>
    <row r="305" spans="1:85" s="15" customFormat="1" ht="13.5" customHeight="1">
      <c r="A305" s="193" t="s">
        <v>719</v>
      </c>
      <c r="B305" s="194" t="s">
        <v>355</v>
      </c>
      <c r="C305" s="194" t="s">
        <v>356</v>
      </c>
      <c r="D305" s="194" t="s">
        <v>357</v>
      </c>
      <c r="E305" s="194" t="s">
        <v>358</v>
      </c>
      <c r="F305" s="194" t="s">
        <v>359</v>
      </c>
      <c r="G305" s="194" t="s">
        <v>360</v>
      </c>
      <c r="H305" s="194" t="s">
        <v>361</v>
      </c>
      <c r="I305" s="194" t="s">
        <v>362</v>
      </c>
      <c r="J305" s="194" t="s">
        <v>363</v>
      </c>
      <c r="K305" s="194" t="s">
        <v>364</v>
      </c>
      <c r="L305" s="194" t="s">
        <v>365</v>
      </c>
      <c r="M305" s="194" t="s">
        <v>366</v>
      </c>
      <c r="N305" s="194" t="s">
        <v>367</v>
      </c>
      <c r="O305" s="194" t="s">
        <v>368</v>
      </c>
      <c r="P305" s="194" t="s">
        <v>369</v>
      </c>
      <c r="Q305" s="194" t="s">
        <v>370</v>
      </c>
      <c r="R305" s="194" t="s">
        <v>371</v>
      </c>
      <c r="S305" s="194" t="s">
        <v>372</v>
      </c>
      <c r="T305" s="194" t="s">
        <v>373</v>
      </c>
      <c r="U305" s="194" t="s">
        <v>374</v>
      </c>
      <c r="V305" s="194" t="s">
        <v>375</v>
      </c>
      <c r="W305" s="194" t="s">
        <v>376</v>
      </c>
      <c r="X305" s="194" t="s">
        <v>377</v>
      </c>
      <c r="Y305" s="194" t="s">
        <v>378</v>
      </c>
      <c r="Z305" s="194" t="s">
        <v>269</v>
      </c>
      <c r="AA305" s="194" t="s">
        <v>270</v>
      </c>
      <c r="AB305" s="194" t="s">
        <v>271</v>
      </c>
      <c r="AC305" s="194" t="s">
        <v>272</v>
      </c>
      <c r="AD305" s="194" t="s">
        <v>273</v>
      </c>
      <c r="AE305" s="194" t="s">
        <v>274</v>
      </c>
      <c r="AF305" s="194" t="s">
        <v>275</v>
      </c>
      <c r="AG305" s="194" t="s">
        <v>276</v>
      </c>
      <c r="AH305" s="194" t="s">
        <v>277</v>
      </c>
      <c r="AI305" s="194" t="s">
        <v>278</v>
      </c>
      <c r="AJ305" s="194" t="s">
        <v>279</v>
      </c>
      <c r="AK305" s="194" t="s">
        <v>280</v>
      </c>
      <c r="AL305" s="194" t="s">
        <v>281</v>
      </c>
      <c r="AM305" s="194" t="s">
        <v>282</v>
      </c>
      <c r="AN305" s="194" t="s">
        <v>283</v>
      </c>
      <c r="AO305" s="194" t="s">
        <v>284</v>
      </c>
      <c r="AP305" s="194" t="s">
        <v>285</v>
      </c>
      <c r="AQ305" s="194" t="s">
        <v>286</v>
      </c>
      <c r="AR305" s="194" t="s">
        <v>287</v>
      </c>
      <c r="AS305" s="194" t="s">
        <v>288</v>
      </c>
      <c r="AT305" s="194" t="s">
        <v>289</v>
      </c>
      <c r="AU305" s="194" t="s">
        <v>290</v>
      </c>
      <c r="AV305" s="194" t="s">
        <v>291</v>
      </c>
      <c r="AW305" s="194" t="s">
        <v>292</v>
      </c>
      <c r="AX305" s="194" t="s">
        <v>293</v>
      </c>
      <c r="AY305" s="194" t="s">
        <v>294</v>
      </c>
      <c r="AZ305" s="195" t="s">
        <v>295</v>
      </c>
      <c r="BA305" s="195" t="s">
        <v>296</v>
      </c>
      <c r="BB305" s="195" t="s">
        <v>297</v>
      </c>
      <c r="BC305" s="195" t="s">
        <v>298</v>
      </c>
      <c r="BD305" s="195" t="s">
        <v>299</v>
      </c>
      <c r="BE305" s="195" t="s">
        <v>300</v>
      </c>
      <c r="BF305" s="195" t="s">
        <v>301</v>
      </c>
      <c r="BG305" s="195" t="s">
        <v>302</v>
      </c>
      <c r="BH305" s="195" t="s">
        <v>303</v>
      </c>
      <c r="BI305" s="195" t="s">
        <v>304</v>
      </c>
      <c r="BJ305" s="195" t="s">
        <v>305</v>
      </c>
      <c r="BK305" s="195" t="s">
        <v>306</v>
      </c>
      <c r="BL305" s="195" t="s">
        <v>307</v>
      </c>
      <c r="BM305" s="195" t="s">
        <v>308</v>
      </c>
      <c r="BN305" s="195" t="s">
        <v>309</v>
      </c>
      <c r="BO305" s="195" t="s">
        <v>310</v>
      </c>
      <c r="BP305" s="195" t="s">
        <v>311</v>
      </c>
      <c r="BQ305" s="195" t="s">
        <v>312</v>
      </c>
      <c r="BR305" s="195" t="s">
        <v>313</v>
      </c>
      <c r="BS305" s="195" t="s">
        <v>379</v>
      </c>
      <c r="BT305" s="195" t="s">
        <v>380</v>
      </c>
      <c r="BU305" s="195" t="s">
        <v>381</v>
      </c>
      <c r="BV305" s="195" t="s">
        <v>579</v>
      </c>
      <c r="BW305" s="195" t="s">
        <v>318</v>
      </c>
      <c r="BX305" s="195" t="s">
        <v>319</v>
      </c>
      <c r="BY305" s="195" t="s">
        <v>320</v>
      </c>
      <c r="BZ305" s="195" t="s">
        <v>321</v>
      </c>
      <c r="CA305" s="195" t="s">
        <v>322</v>
      </c>
      <c r="CB305" s="195" t="s">
        <v>323</v>
      </c>
      <c r="CC305" s="195" t="s">
        <v>324</v>
      </c>
      <c r="CD305" s="195" t="s">
        <v>325</v>
      </c>
      <c r="CE305" s="195" t="s">
        <v>326</v>
      </c>
      <c r="CF305" s="195" t="s">
        <v>327</v>
      </c>
      <c r="CG305" s="195" t="s">
        <v>328</v>
      </c>
    </row>
    <row r="306" spans="1:85" s="1" customFormat="1" ht="13.5" customHeight="1">
      <c r="A306" s="155" t="s">
        <v>720</v>
      </c>
      <c r="B306" s="4">
        <v>30794</v>
      </c>
      <c r="C306" s="4">
        <v>31721</v>
      </c>
      <c r="D306" s="4">
        <v>36610</v>
      </c>
      <c r="E306" s="4">
        <v>45757</v>
      </c>
      <c r="F306" s="4">
        <v>54667</v>
      </c>
      <c r="G306" s="4">
        <v>65324</v>
      </c>
      <c r="H306" s="4">
        <v>86962</v>
      </c>
      <c r="I306" s="4">
        <v>111193</v>
      </c>
      <c r="J306" s="4">
        <v>127916</v>
      </c>
      <c r="K306" s="4">
        <v>136372</v>
      </c>
      <c r="L306" s="4">
        <v>142437</v>
      </c>
      <c r="M306" s="4">
        <v>152487</v>
      </c>
      <c r="N306" s="4">
        <v>161014</v>
      </c>
      <c r="O306" s="4">
        <v>170287</v>
      </c>
      <c r="P306" s="4">
        <v>177454</v>
      </c>
      <c r="Q306" s="4">
        <v>182384</v>
      </c>
      <c r="R306" s="4">
        <v>185418</v>
      </c>
      <c r="S306" s="4">
        <v>187509</v>
      </c>
      <c r="T306" s="4">
        <v>190808</v>
      </c>
      <c r="U306" s="4">
        <v>200678</v>
      </c>
      <c r="V306" s="4">
        <v>206516</v>
      </c>
      <c r="W306" s="4">
        <v>211655</v>
      </c>
      <c r="X306" s="4">
        <v>197380</v>
      </c>
      <c r="Y306" s="4">
        <v>182594</v>
      </c>
      <c r="Z306" s="4">
        <v>187157</v>
      </c>
      <c r="AA306" s="4">
        <v>186786</v>
      </c>
      <c r="AB306" s="4">
        <v>186846</v>
      </c>
      <c r="AC306" s="4">
        <v>190971</v>
      </c>
      <c r="AD306" s="4">
        <v>196844</v>
      </c>
      <c r="AE306" s="4">
        <v>199842</v>
      </c>
      <c r="AF306" s="4">
        <v>202348</v>
      </c>
      <c r="AG306" s="4">
        <v>204232</v>
      </c>
      <c r="AH306" s="4">
        <v>207853</v>
      </c>
      <c r="AI306" s="4">
        <v>217916</v>
      </c>
      <c r="AJ306" s="4">
        <v>220070</v>
      </c>
      <c r="AK306" s="4">
        <v>226538</v>
      </c>
      <c r="AL306" s="4">
        <v>224546</v>
      </c>
      <c r="AM306" s="4">
        <v>223959</v>
      </c>
      <c r="AN306" s="4">
        <v>224547</v>
      </c>
      <c r="AO306" s="4">
        <v>226805</v>
      </c>
      <c r="AP306" s="4">
        <v>227313</v>
      </c>
      <c r="AQ306" s="4">
        <v>224986</v>
      </c>
      <c r="AR306" s="35">
        <v>216941</v>
      </c>
      <c r="AS306" s="35">
        <v>214075</v>
      </c>
      <c r="AT306" s="35">
        <v>210996</v>
      </c>
      <c r="AU306" s="35">
        <v>205275</v>
      </c>
      <c r="AV306" s="35">
        <v>198540</v>
      </c>
      <c r="AW306" s="35">
        <v>187560</v>
      </c>
      <c r="AX306" s="35">
        <v>177391</v>
      </c>
      <c r="AY306" s="35">
        <v>170058</v>
      </c>
      <c r="AZ306" s="35">
        <v>164162</v>
      </c>
      <c r="BA306" s="35">
        <v>158213</v>
      </c>
      <c r="BB306" s="35">
        <v>151067</v>
      </c>
      <c r="BC306" s="35">
        <v>144303</v>
      </c>
      <c r="BD306" s="35">
        <v>135538</v>
      </c>
      <c r="BE306" s="35">
        <v>132285</v>
      </c>
      <c r="BF306" s="35">
        <v>126906</v>
      </c>
      <c r="BG306" s="35">
        <v>120948</v>
      </c>
      <c r="BH306" s="35">
        <v>114666</v>
      </c>
      <c r="BI306" s="35">
        <v>109036</v>
      </c>
      <c r="BJ306" s="35">
        <v>102982</v>
      </c>
      <c r="BK306" s="35">
        <v>96916</v>
      </c>
      <c r="BL306" s="35">
        <v>90677</v>
      </c>
      <c r="BM306" s="35">
        <v>84428</v>
      </c>
      <c r="BN306" s="35">
        <v>78645</v>
      </c>
      <c r="BO306" s="35">
        <v>74157</v>
      </c>
      <c r="BP306" s="35">
        <v>70369</v>
      </c>
      <c r="BQ306" s="35">
        <v>67646</v>
      </c>
      <c r="BR306" s="35">
        <v>63985</v>
      </c>
      <c r="BS306" s="35">
        <v>60766</v>
      </c>
      <c r="BT306" s="35">
        <v>57267</v>
      </c>
      <c r="BU306" s="35">
        <v>53613</v>
      </c>
      <c r="BV306" s="35">
        <v>49444</v>
      </c>
      <c r="BW306" s="35">
        <v>45458</v>
      </c>
      <c r="BX306" s="35">
        <v>42177</v>
      </c>
      <c r="BY306" s="67">
        <v>38608</v>
      </c>
      <c r="BZ306" s="67">
        <v>35551</v>
      </c>
      <c r="CA306" s="67">
        <v>32739</v>
      </c>
      <c r="CB306" s="67">
        <v>30365</v>
      </c>
      <c r="CC306" s="67">
        <v>28074</v>
      </c>
      <c r="CD306" s="67">
        <v>25595</v>
      </c>
      <c r="CE306" s="67">
        <v>23154</v>
      </c>
      <c r="CF306" s="67">
        <v>20992</v>
      </c>
      <c r="CG306" s="67">
        <v>19070</v>
      </c>
    </row>
    <row r="307" spans="1:85" s="1" customFormat="1" ht="13.5" customHeight="1">
      <c r="A307" s="240" t="s">
        <v>721</v>
      </c>
      <c r="B307" s="4">
        <v>357</v>
      </c>
      <c r="C307" s="4">
        <v>874</v>
      </c>
      <c r="D307" s="4">
        <v>2186</v>
      </c>
      <c r="E307" s="4">
        <v>3494</v>
      </c>
      <c r="F307" s="4">
        <v>7805</v>
      </c>
      <c r="G307" s="4">
        <v>13749</v>
      </c>
      <c r="H307" s="4">
        <v>18825</v>
      </c>
      <c r="I307" s="4">
        <v>18488</v>
      </c>
      <c r="J307" s="4">
        <v>18290</v>
      </c>
      <c r="K307" s="4">
        <v>17512</v>
      </c>
      <c r="L307" s="4">
        <v>16843</v>
      </c>
      <c r="M307" s="4">
        <v>16261</v>
      </c>
      <c r="N307" s="4">
        <v>16424</v>
      </c>
      <c r="O307" s="4">
        <v>16549</v>
      </c>
      <c r="P307" s="4">
        <v>16805</v>
      </c>
      <c r="Q307" s="4">
        <v>17283</v>
      </c>
      <c r="R307" s="4">
        <v>17207</v>
      </c>
      <c r="S307" s="4">
        <v>17124</v>
      </c>
      <c r="T307" s="4">
        <v>16820</v>
      </c>
      <c r="U307" s="4">
        <v>16497</v>
      </c>
      <c r="V307" s="4">
        <v>16056</v>
      </c>
      <c r="W307" s="4">
        <v>15478</v>
      </c>
      <c r="X307" s="4">
        <v>14865</v>
      </c>
      <c r="Y307" s="4">
        <v>14179</v>
      </c>
      <c r="Z307" s="4">
        <v>13880</v>
      </c>
      <c r="AA307" s="4">
        <v>13713</v>
      </c>
      <c r="AB307" s="4">
        <v>13528</v>
      </c>
      <c r="AC307" s="4">
        <v>13510</v>
      </c>
      <c r="AD307" s="4">
        <v>13239</v>
      </c>
      <c r="AE307" s="4">
        <v>13250</v>
      </c>
      <c r="AF307" s="4">
        <v>13819</v>
      </c>
      <c r="AG307" s="4">
        <v>14683</v>
      </c>
      <c r="AH307" s="4">
        <v>15186</v>
      </c>
      <c r="AI307" s="4">
        <v>15684</v>
      </c>
      <c r="AJ307" s="4">
        <v>15874</v>
      </c>
      <c r="AK307" s="4">
        <v>15640</v>
      </c>
      <c r="AL307" s="4">
        <v>15181</v>
      </c>
      <c r="AM307" s="4">
        <v>14343</v>
      </c>
      <c r="AN307" s="4">
        <v>13692</v>
      </c>
      <c r="AO307" s="4">
        <v>13311</v>
      </c>
      <c r="AP307" s="4">
        <v>12838</v>
      </c>
      <c r="AQ307" s="4">
        <v>11833</v>
      </c>
      <c r="AR307" s="35">
        <v>11283</v>
      </c>
      <c r="AS307" s="35">
        <v>10962</v>
      </c>
      <c r="AT307" s="35">
        <v>10676</v>
      </c>
      <c r="AU307" s="35">
        <v>10118</v>
      </c>
      <c r="AV307" s="35">
        <v>9783</v>
      </c>
      <c r="AW307" s="35">
        <v>9386</v>
      </c>
      <c r="AX307" s="35">
        <v>9218</v>
      </c>
      <c r="AY307" s="35">
        <v>8934</v>
      </c>
      <c r="AZ307" s="35">
        <v>7908</v>
      </c>
      <c r="BA307" s="35">
        <v>5089</v>
      </c>
      <c r="BB307" s="35">
        <v>4495</v>
      </c>
      <c r="BC307" s="35">
        <v>3832</v>
      </c>
      <c r="BD307" s="35">
        <v>3638</v>
      </c>
      <c r="BE307" s="35">
        <v>3538</v>
      </c>
      <c r="BF307" s="35">
        <v>3359</v>
      </c>
      <c r="BG307" s="35">
        <v>2832</v>
      </c>
      <c r="BH307" s="35">
        <v>2682</v>
      </c>
      <c r="BI307" s="35">
        <v>2402</v>
      </c>
      <c r="BJ307" s="35">
        <v>2227</v>
      </c>
      <c r="BK307" s="35">
        <v>2066</v>
      </c>
      <c r="BL307" s="35">
        <v>1895</v>
      </c>
      <c r="BM307" s="35">
        <v>1731</v>
      </c>
      <c r="BN307" s="35">
        <v>1663</v>
      </c>
      <c r="BO307" s="35">
        <v>1521</v>
      </c>
      <c r="BP307" s="35">
        <v>1557</v>
      </c>
      <c r="BQ307" s="35">
        <v>1489</v>
      </c>
      <c r="BR307" s="35">
        <v>1459</v>
      </c>
      <c r="BS307" s="35">
        <v>1424</v>
      </c>
      <c r="BT307" s="35">
        <v>1369</v>
      </c>
      <c r="BU307" s="35">
        <v>1321</v>
      </c>
      <c r="BV307" s="35">
        <v>1236</v>
      </c>
      <c r="BW307" s="35">
        <v>1144</v>
      </c>
      <c r="BX307" s="35">
        <v>1031</v>
      </c>
      <c r="BY307" s="67">
        <v>993</v>
      </c>
      <c r="BZ307" s="67">
        <v>903</v>
      </c>
      <c r="CA307" s="67">
        <v>879</v>
      </c>
      <c r="CB307" s="67">
        <v>870</v>
      </c>
      <c r="CC307" s="67">
        <v>840</v>
      </c>
      <c r="CD307" s="67">
        <v>715</v>
      </c>
      <c r="CE307" s="67">
        <v>676</v>
      </c>
      <c r="CF307" s="67">
        <v>623</v>
      </c>
      <c r="CG307" s="67">
        <v>617</v>
      </c>
    </row>
    <row r="308" spans="1:85" s="1" customFormat="1" ht="13.5" customHeight="1">
      <c r="A308" s="240" t="s">
        <v>722</v>
      </c>
      <c r="B308" s="4">
        <v>1424</v>
      </c>
      <c r="C308" s="4">
        <v>1447</v>
      </c>
      <c r="D308" s="4">
        <v>1448</v>
      </c>
      <c r="E308" s="4">
        <v>1484</v>
      </c>
      <c r="F308" s="4">
        <v>1486</v>
      </c>
      <c r="G308" s="4">
        <v>1211</v>
      </c>
      <c r="H308" s="4">
        <v>1066</v>
      </c>
      <c r="I308" s="4">
        <v>1040</v>
      </c>
      <c r="J308" s="4">
        <v>1047</v>
      </c>
      <c r="K308" s="4">
        <v>1092</v>
      </c>
      <c r="L308" s="4">
        <v>1305</v>
      </c>
      <c r="M308" s="4">
        <v>1657</v>
      </c>
      <c r="N308" s="4">
        <v>2389</v>
      </c>
      <c r="O308" s="4">
        <v>3019</v>
      </c>
      <c r="P308" s="4">
        <v>3965</v>
      </c>
      <c r="Q308" s="4">
        <v>5369</v>
      </c>
      <c r="R308" s="4">
        <v>6046</v>
      </c>
      <c r="S308" s="4">
        <v>6506</v>
      </c>
      <c r="T308" s="4">
        <v>6799</v>
      </c>
      <c r="U308" s="4">
        <v>6406</v>
      </c>
      <c r="V308" s="4">
        <v>5977</v>
      </c>
      <c r="W308" s="4">
        <v>6564</v>
      </c>
      <c r="X308" s="4">
        <v>22913</v>
      </c>
      <c r="Y308" s="4">
        <v>36820</v>
      </c>
      <c r="Z308" s="4">
        <v>38452</v>
      </c>
      <c r="AA308" s="4">
        <v>43835</v>
      </c>
      <c r="AB308" s="4">
        <v>47358</v>
      </c>
      <c r="AC308" s="4">
        <v>47864</v>
      </c>
      <c r="AD308" s="4">
        <v>46742</v>
      </c>
      <c r="AE308" s="4">
        <v>46594</v>
      </c>
      <c r="AF308" s="4">
        <v>45676</v>
      </c>
      <c r="AG308" s="4">
        <v>47661</v>
      </c>
      <c r="AH308" s="4">
        <v>53325</v>
      </c>
      <c r="AI308" s="4">
        <v>57491</v>
      </c>
      <c r="AJ308" s="4">
        <v>61482</v>
      </c>
      <c r="AK308" s="4">
        <v>64397</v>
      </c>
      <c r="AL308" s="4">
        <v>71070</v>
      </c>
      <c r="AM308" s="4">
        <v>73185</v>
      </c>
      <c r="AN308" s="4">
        <v>70837</v>
      </c>
      <c r="AO308" s="4">
        <v>70778</v>
      </c>
      <c r="AP308" s="4">
        <v>66182</v>
      </c>
      <c r="AQ308" s="4">
        <v>61398</v>
      </c>
      <c r="AR308" s="35">
        <v>56979</v>
      </c>
      <c r="AS308" s="35">
        <v>54354</v>
      </c>
      <c r="AT308" s="35">
        <v>51847</v>
      </c>
      <c r="AU308" s="35">
        <v>49091</v>
      </c>
      <c r="AV308" s="35">
        <v>46716</v>
      </c>
      <c r="AW308" s="35">
        <v>46552</v>
      </c>
      <c r="AX308" s="35">
        <v>45155</v>
      </c>
      <c r="AY308" s="35">
        <v>42725</v>
      </c>
      <c r="AZ308" s="35">
        <v>40489</v>
      </c>
      <c r="BA308" s="35">
        <v>38702</v>
      </c>
      <c r="BB308" s="35">
        <v>36438</v>
      </c>
      <c r="BC308" s="35">
        <v>34714</v>
      </c>
      <c r="BD308" s="35">
        <v>32535</v>
      </c>
      <c r="BE308" s="35">
        <v>26979</v>
      </c>
      <c r="BF308" s="35">
        <v>24264</v>
      </c>
      <c r="BG308" s="35">
        <v>23086</v>
      </c>
      <c r="BH308" s="35">
        <v>21673</v>
      </c>
      <c r="BI308" s="35">
        <v>20459</v>
      </c>
      <c r="BJ308" s="35">
        <v>19155</v>
      </c>
      <c r="BK308" s="35">
        <v>17831</v>
      </c>
      <c r="BL308" s="35">
        <v>16562</v>
      </c>
      <c r="BM308" s="35">
        <v>15232</v>
      </c>
      <c r="BN308" s="35">
        <v>13833</v>
      </c>
      <c r="BO308" s="35">
        <v>12843</v>
      </c>
      <c r="BP308" s="35">
        <v>11826</v>
      </c>
      <c r="BQ308" s="35">
        <v>10778</v>
      </c>
      <c r="BR308" s="35">
        <v>9676</v>
      </c>
      <c r="BS308" s="35">
        <v>8991</v>
      </c>
      <c r="BT308" s="35">
        <v>8313</v>
      </c>
      <c r="BU308" s="35">
        <v>7639</v>
      </c>
      <c r="BV308" s="35">
        <v>6882</v>
      </c>
      <c r="BW308" s="35">
        <v>6020</v>
      </c>
      <c r="BX308" s="35">
        <v>5291</v>
      </c>
      <c r="BY308" s="67">
        <v>4594</v>
      </c>
      <c r="BZ308" s="67">
        <v>4113</v>
      </c>
      <c r="CA308" s="67">
        <v>3624</v>
      </c>
      <c r="CB308" s="67">
        <v>3315</v>
      </c>
      <c r="CC308" s="67">
        <v>3056</v>
      </c>
      <c r="CD308" s="67">
        <v>2755</v>
      </c>
      <c r="CE308" s="67">
        <v>2509</v>
      </c>
      <c r="CF308" s="67">
        <v>2273</v>
      </c>
      <c r="CG308" s="67">
        <v>2072</v>
      </c>
    </row>
    <row r="309" spans="1:85" s="66" customFormat="1" ht="13.5" customHeight="1">
      <c r="A309" s="189" t="s">
        <v>723</v>
      </c>
      <c r="B309" s="190">
        <v>1781</v>
      </c>
      <c r="C309" s="190">
        <v>2321</v>
      </c>
      <c r="D309" s="190">
        <v>3634</v>
      </c>
      <c r="E309" s="190">
        <v>4978</v>
      </c>
      <c r="F309" s="190">
        <v>9291</v>
      </c>
      <c r="G309" s="190">
        <v>14960</v>
      </c>
      <c r="H309" s="190">
        <v>19891</v>
      </c>
      <c r="I309" s="190">
        <v>19528</v>
      </c>
      <c r="J309" s="190">
        <v>19337</v>
      </c>
      <c r="K309" s="190">
        <v>18604</v>
      </c>
      <c r="L309" s="190">
        <v>18148</v>
      </c>
      <c r="M309" s="190">
        <v>17918</v>
      </c>
      <c r="N309" s="190">
        <v>18813</v>
      </c>
      <c r="O309" s="190">
        <v>19568</v>
      </c>
      <c r="P309" s="190">
        <v>20770</v>
      </c>
      <c r="Q309" s="190">
        <v>22652</v>
      </c>
      <c r="R309" s="190">
        <v>23253</v>
      </c>
      <c r="S309" s="190">
        <v>23630</v>
      </c>
      <c r="T309" s="190">
        <v>23619</v>
      </c>
      <c r="U309" s="190">
        <v>22903</v>
      </c>
      <c r="V309" s="190">
        <v>22033</v>
      </c>
      <c r="W309" s="190">
        <v>22042</v>
      </c>
      <c r="X309" s="190">
        <v>37778</v>
      </c>
      <c r="Y309" s="190">
        <v>50999</v>
      </c>
      <c r="Z309" s="190">
        <v>52332</v>
      </c>
      <c r="AA309" s="190">
        <v>57548</v>
      </c>
      <c r="AB309" s="190">
        <v>60886</v>
      </c>
      <c r="AC309" s="190">
        <v>61374</v>
      </c>
      <c r="AD309" s="190">
        <v>59981</v>
      </c>
      <c r="AE309" s="190">
        <v>59844</v>
      </c>
      <c r="AF309" s="190">
        <v>59495</v>
      </c>
      <c r="AG309" s="190">
        <v>62344</v>
      </c>
      <c r="AH309" s="190">
        <v>68511</v>
      </c>
      <c r="AI309" s="190">
        <v>73175</v>
      </c>
      <c r="AJ309" s="190">
        <v>77356</v>
      </c>
      <c r="AK309" s="190">
        <v>80037</v>
      </c>
      <c r="AL309" s="190">
        <v>86251</v>
      </c>
      <c r="AM309" s="190">
        <v>87528</v>
      </c>
      <c r="AN309" s="190">
        <v>84529</v>
      </c>
      <c r="AO309" s="190">
        <v>84089</v>
      </c>
      <c r="AP309" s="190">
        <v>79020</v>
      </c>
      <c r="AQ309" s="190">
        <v>73231</v>
      </c>
      <c r="AR309" s="190">
        <v>68262</v>
      </c>
      <c r="AS309" s="190">
        <v>65316</v>
      </c>
      <c r="AT309" s="190">
        <v>62523</v>
      </c>
      <c r="AU309" s="191">
        <v>59209</v>
      </c>
      <c r="AV309" s="191">
        <v>56499</v>
      </c>
      <c r="AW309" s="191">
        <v>55938</v>
      </c>
      <c r="AX309" s="191">
        <v>54373</v>
      </c>
      <c r="AY309" s="191">
        <v>51659</v>
      </c>
      <c r="AZ309" s="191">
        <v>48397</v>
      </c>
      <c r="BA309" s="191">
        <v>43791</v>
      </c>
      <c r="BB309" s="191">
        <v>40933</v>
      </c>
      <c r="BC309" s="191">
        <v>38546</v>
      </c>
      <c r="BD309" s="191">
        <v>36173</v>
      </c>
      <c r="BE309" s="191">
        <v>30517</v>
      </c>
      <c r="BF309" s="191">
        <v>27623</v>
      </c>
      <c r="BG309" s="191">
        <v>25918</v>
      </c>
      <c r="BH309" s="191">
        <v>24355</v>
      </c>
      <c r="BI309" s="191">
        <v>22861</v>
      </c>
      <c r="BJ309" s="191">
        <v>21382</v>
      </c>
      <c r="BK309" s="191">
        <v>19897</v>
      </c>
      <c r="BL309" s="191">
        <v>18457</v>
      </c>
      <c r="BM309" s="191">
        <v>16963</v>
      </c>
      <c r="BN309" s="191">
        <v>15496</v>
      </c>
      <c r="BO309" s="191">
        <v>14364</v>
      </c>
      <c r="BP309" s="191">
        <v>13383</v>
      </c>
      <c r="BQ309" s="191">
        <v>12267</v>
      </c>
      <c r="BR309" s="191">
        <v>11135</v>
      </c>
      <c r="BS309" s="191">
        <v>10415</v>
      </c>
      <c r="BT309" s="191">
        <v>9682</v>
      </c>
      <c r="BU309" s="191">
        <v>8960</v>
      </c>
      <c r="BV309" s="191">
        <v>8118</v>
      </c>
      <c r="BW309" s="191">
        <v>7164</v>
      </c>
      <c r="BX309" s="191">
        <v>6322</v>
      </c>
      <c r="BY309" s="192">
        <v>5587</v>
      </c>
      <c r="BZ309" s="192">
        <v>5016</v>
      </c>
      <c r="CA309" s="192">
        <v>4503</v>
      </c>
      <c r="CB309" s="192">
        <v>4185</v>
      </c>
      <c r="CC309" s="192">
        <v>3896</v>
      </c>
      <c r="CD309" s="192">
        <v>3470</v>
      </c>
      <c r="CE309" s="192">
        <v>3185</v>
      </c>
      <c r="CF309" s="192">
        <v>2896</v>
      </c>
      <c r="CG309" s="192">
        <v>2689</v>
      </c>
    </row>
    <row r="310" spans="1:85" s="1" customFormat="1" ht="13.5" customHeight="1">
      <c r="A310" s="155" t="s">
        <v>724</v>
      </c>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v>9790</v>
      </c>
      <c r="AK310" s="4">
        <v>18025</v>
      </c>
      <c r="AL310" s="4">
        <v>27848</v>
      </c>
      <c r="AM310" s="4">
        <v>37829</v>
      </c>
      <c r="AN310" s="4">
        <v>47934</v>
      </c>
      <c r="AO310" s="4">
        <v>61031</v>
      </c>
      <c r="AP310" s="4">
        <v>76823</v>
      </c>
      <c r="AQ310" s="4">
        <v>91524</v>
      </c>
      <c r="AR310" s="35">
        <v>110106</v>
      </c>
      <c r="AS310" s="35">
        <v>128764</v>
      </c>
      <c r="AT310" s="35">
        <v>145845</v>
      </c>
      <c r="AU310" s="35">
        <v>161819</v>
      </c>
      <c r="AV310" s="35">
        <v>116831</v>
      </c>
      <c r="AW310" s="35">
        <v>85822</v>
      </c>
      <c r="AX310" s="35">
        <v>94009</v>
      </c>
      <c r="AY310" s="35">
        <v>99946</v>
      </c>
      <c r="AZ310" s="35">
        <v>108240</v>
      </c>
      <c r="BA310" s="35">
        <v>120775</v>
      </c>
      <c r="BB310" s="35">
        <v>126903</v>
      </c>
      <c r="BC310" s="35">
        <v>127882</v>
      </c>
      <c r="BD310" s="35">
        <v>124853</v>
      </c>
      <c r="BE310" s="35">
        <v>125197</v>
      </c>
      <c r="BF310" s="35">
        <v>128107</v>
      </c>
      <c r="BG310" s="35">
        <v>127015</v>
      </c>
      <c r="BH310" s="35">
        <v>130185</v>
      </c>
      <c r="BI310" s="35">
        <v>134429</v>
      </c>
      <c r="BJ310" s="35">
        <v>136954</v>
      </c>
      <c r="BK310" s="35">
        <v>135326</v>
      </c>
      <c r="BL310" s="35">
        <v>137540</v>
      </c>
      <c r="BM310" s="35">
        <v>141561</v>
      </c>
      <c r="BN310" s="35">
        <v>142918</v>
      </c>
      <c r="BO310" s="35">
        <v>136548</v>
      </c>
      <c r="BP310" s="35">
        <v>138814</v>
      </c>
      <c r="BQ310" s="35">
        <v>129009</v>
      </c>
      <c r="BR310" s="35">
        <v>128337</v>
      </c>
      <c r="BS310" s="35">
        <v>121318</v>
      </c>
      <c r="BT310" s="35">
        <v>116643</v>
      </c>
      <c r="BU310" s="35">
        <v>106873</v>
      </c>
      <c r="BV310" s="35">
        <v>103439</v>
      </c>
      <c r="BW310" s="35">
        <v>99029</v>
      </c>
      <c r="BX310" s="35">
        <v>93363</v>
      </c>
      <c r="BY310" s="67">
        <v>90017</v>
      </c>
      <c r="BZ310" s="67">
        <v>85980</v>
      </c>
      <c r="CA310" s="67">
        <v>77424</v>
      </c>
      <c r="CB310" s="67">
        <v>88002</v>
      </c>
      <c r="CC310" s="67">
        <v>87464</v>
      </c>
      <c r="CD310" s="67">
        <v>84707</v>
      </c>
      <c r="CE310" s="67">
        <v>78337</v>
      </c>
      <c r="CF310" s="67">
        <v>64617</v>
      </c>
      <c r="CG310" s="67">
        <v>58922</v>
      </c>
    </row>
    <row r="311" spans="1:85" s="1" customFormat="1" ht="13.5" customHeight="1">
      <c r="A311" s="155" t="s">
        <v>725</v>
      </c>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v>63</v>
      </c>
      <c r="AL311" s="4">
        <v>95</v>
      </c>
      <c r="AM311" s="4">
        <v>103</v>
      </c>
      <c r="AN311" s="4">
        <v>325</v>
      </c>
      <c r="AO311" s="4">
        <v>555</v>
      </c>
      <c r="AP311" s="4">
        <v>6318</v>
      </c>
      <c r="AQ311" s="4">
        <v>11160</v>
      </c>
      <c r="AR311" s="35">
        <v>17170</v>
      </c>
      <c r="AS311" s="35">
        <v>22894</v>
      </c>
      <c r="AT311" s="35">
        <v>31874</v>
      </c>
      <c r="AU311" s="35">
        <v>38316</v>
      </c>
      <c r="AV311" s="35">
        <v>108557</v>
      </c>
      <c r="AW311" s="35">
        <v>162194</v>
      </c>
      <c r="AX311" s="35">
        <v>174569</v>
      </c>
      <c r="AY311" s="35">
        <v>181483</v>
      </c>
      <c r="AZ311" s="35">
        <v>187355</v>
      </c>
      <c r="BA311" s="35">
        <v>190936</v>
      </c>
      <c r="BB311" s="35">
        <v>196630</v>
      </c>
      <c r="BC311" s="35">
        <v>199374</v>
      </c>
      <c r="BD311" s="35">
        <v>202859</v>
      </c>
      <c r="BE311" s="35">
        <v>207973</v>
      </c>
      <c r="BF311" s="35">
        <v>211404</v>
      </c>
      <c r="BG311" s="35">
        <v>215716</v>
      </c>
      <c r="BH311" s="35">
        <v>219333</v>
      </c>
      <c r="BI311" s="35">
        <v>222706</v>
      </c>
      <c r="BJ311" s="35">
        <v>222656</v>
      </c>
      <c r="BK311" s="35">
        <v>226021</v>
      </c>
      <c r="BL311" s="35">
        <v>226659</v>
      </c>
      <c r="BM311" s="35">
        <v>220852</v>
      </c>
      <c r="BN311" s="35">
        <v>218112</v>
      </c>
      <c r="BO311" s="35">
        <v>219478</v>
      </c>
      <c r="BP311" s="35">
        <v>212963</v>
      </c>
      <c r="BQ311" s="35">
        <v>216542</v>
      </c>
      <c r="BR311" s="35">
        <v>211734</v>
      </c>
      <c r="BS311" s="35">
        <v>210542</v>
      </c>
      <c r="BT311" s="35">
        <v>206900</v>
      </c>
      <c r="BU311" s="35">
        <v>204111</v>
      </c>
      <c r="BV311" s="35">
        <v>190728</v>
      </c>
      <c r="BW311" s="35">
        <v>180988</v>
      </c>
      <c r="BX311" s="35">
        <v>172449</v>
      </c>
      <c r="BY311" s="67">
        <v>162661</v>
      </c>
      <c r="BZ311" s="67">
        <v>151401</v>
      </c>
      <c r="CA311" s="67">
        <v>144913</v>
      </c>
      <c r="CB311" s="67">
        <v>121100</v>
      </c>
      <c r="CC311" s="67">
        <v>109043</v>
      </c>
      <c r="CD311" s="67">
        <v>101007</v>
      </c>
      <c r="CE311" s="67">
        <v>96651</v>
      </c>
      <c r="CF311" s="67">
        <v>90704</v>
      </c>
      <c r="CG311" s="67">
        <v>87495</v>
      </c>
    </row>
    <row r="313" spans="1:85" s="202" customFormat="1" ht="13.5" customHeight="1">
      <c r="A313" s="198" t="s">
        <v>726</v>
      </c>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c r="AA313" s="199"/>
      <c r="AB313" s="199"/>
      <c r="AC313" s="199"/>
      <c r="AD313" s="199"/>
      <c r="AE313" s="199"/>
      <c r="AF313" s="199"/>
      <c r="AG313" s="199"/>
      <c r="AH313" s="199"/>
      <c r="AI313" s="199"/>
      <c r="AJ313" s="199"/>
      <c r="AK313" s="199"/>
      <c r="AL313" s="199"/>
      <c r="AM313" s="199"/>
      <c r="AN313" s="199"/>
      <c r="AO313" s="199"/>
      <c r="AP313" s="199"/>
      <c r="AQ313" s="199"/>
      <c r="AR313" s="199"/>
      <c r="AS313" s="199"/>
      <c r="AT313" s="199"/>
      <c r="AU313" s="199"/>
      <c r="AV313" s="199"/>
      <c r="AW313" s="199"/>
      <c r="AX313" s="199"/>
      <c r="AY313" s="200"/>
      <c r="AZ313" s="200"/>
      <c r="BA313" s="200"/>
      <c r="BB313" s="200"/>
      <c r="BC313" s="200"/>
      <c r="BD313" s="200"/>
      <c r="BE313" s="200"/>
      <c r="BF313" s="200"/>
      <c r="BG313" s="200"/>
      <c r="BH313" s="200"/>
      <c r="BI313" s="200"/>
      <c r="BJ313" s="200"/>
      <c r="BK313" s="200"/>
      <c r="BL313" s="200"/>
      <c r="BM313" s="200"/>
      <c r="BN313" s="200"/>
      <c r="BO313" s="200"/>
      <c r="BP313" s="200"/>
      <c r="BQ313" s="200"/>
      <c r="BR313" s="200"/>
      <c r="BS313" s="200"/>
      <c r="BT313" s="200"/>
      <c r="BU313" s="200"/>
      <c r="BV313" s="200"/>
      <c r="BW313" s="200"/>
      <c r="BX313" s="200"/>
      <c r="BY313" s="201"/>
      <c r="BZ313" s="201"/>
      <c r="CA313" s="201"/>
      <c r="CB313" s="201"/>
      <c r="CC313" s="201"/>
      <c r="CD313" s="201"/>
      <c r="CE313" s="201"/>
      <c r="CF313" s="201"/>
      <c r="CG313" s="201"/>
    </row>
    <row r="314" spans="1:85" s="15" customFormat="1" ht="13.5" customHeight="1">
      <c r="A314" s="193" t="s">
        <v>727</v>
      </c>
      <c r="B314" s="194" t="s">
        <v>355</v>
      </c>
      <c r="C314" s="194" t="s">
        <v>356</v>
      </c>
      <c r="D314" s="194" t="s">
        <v>357</v>
      </c>
      <c r="E314" s="194" t="s">
        <v>358</v>
      </c>
      <c r="F314" s="194" t="s">
        <v>359</v>
      </c>
      <c r="G314" s="194" t="s">
        <v>360</v>
      </c>
      <c r="H314" s="194" t="s">
        <v>361</v>
      </c>
      <c r="I314" s="194" t="s">
        <v>362</v>
      </c>
      <c r="J314" s="194" t="s">
        <v>363</v>
      </c>
      <c r="K314" s="194" t="s">
        <v>364</v>
      </c>
      <c r="L314" s="194" t="s">
        <v>365</v>
      </c>
      <c r="M314" s="194" t="s">
        <v>366</v>
      </c>
      <c r="N314" s="194" t="s">
        <v>367</v>
      </c>
      <c r="O314" s="194" t="s">
        <v>368</v>
      </c>
      <c r="P314" s="194" t="s">
        <v>369</v>
      </c>
      <c r="Q314" s="194" t="s">
        <v>370</v>
      </c>
      <c r="R314" s="194" t="s">
        <v>371</v>
      </c>
      <c r="S314" s="194" t="s">
        <v>372</v>
      </c>
      <c r="T314" s="194" t="s">
        <v>373</v>
      </c>
      <c r="U314" s="194" t="s">
        <v>374</v>
      </c>
      <c r="V314" s="194" t="s">
        <v>375</v>
      </c>
      <c r="W314" s="194" t="s">
        <v>376</v>
      </c>
      <c r="X314" s="194" t="s">
        <v>377</v>
      </c>
      <c r="Y314" s="194" t="s">
        <v>378</v>
      </c>
      <c r="Z314" s="194" t="s">
        <v>269</v>
      </c>
      <c r="AA314" s="194" t="s">
        <v>270</v>
      </c>
      <c r="AB314" s="194" t="s">
        <v>271</v>
      </c>
      <c r="AC314" s="194" t="s">
        <v>272</v>
      </c>
      <c r="AD314" s="194" t="s">
        <v>273</v>
      </c>
      <c r="AE314" s="194" t="s">
        <v>274</v>
      </c>
      <c r="AF314" s="194" t="s">
        <v>275</v>
      </c>
      <c r="AG314" s="194" t="s">
        <v>276</v>
      </c>
      <c r="AH314" s="194" t="s">
        <v>277</v>
      </c>
      <c r="AI314" s="194" t="s">
        <v>278</v>
      </c>
      <c r="AJ314" s="194" t="s">
        <v>279</v>
      </c>
      <c r="AK314" s="194" t="s">
        <v>280</v>
      </c>
      <c r="AL314" s="194" t="s">
        <v>281</v>
      </c>
      <c r="AM314" s="194" t="s">
        <v>282</v>
      </c>
      <c r="AN314" s="194" t="s">
        <v>283</v>
      </c>
      <c r="AO314" s="194" t="s">
        <v>284</v>
      </c>
      <c r="AP314" s="194" t="s">
        <v>285</v>
      </c>
      <c r="AQ314" s="194" t="s">
        <v>286</v>
      </c>
      <c r="AR314" s="194" t="s">
        <v>287</v>
      </c>
      <c r="AS314" s="194" t="s">
        <v>288</v>
      </c>
      <c r="AT314" s="194" t="s">
        <v>289</v>
      </c>
      <c r="AU314" s="194" t="s">
        <v>290</v>
      </c>
      <c r="AV314" s="194" t="s">
        <v>291</v>
      </c>
      <c r="AW314" s="194" t="s">
        <v>292</v>
      </c>
      <c r="AX314" s="194" t="s">
        <v>293</v>
      </c>
      <c r="AY314" s="194" t="s">
        <v>294</v>
      </c>
      <c r="AZ314" s="195" t="s">
        <v>295</v>
      </c>
      <c r="BA314" s="195" t="s">
        <v>296</v>
      </c>
      <c r="BB314" s="195" t="s">
        <v>297</v>
      </c>
      <c r="BC314" s="195" t="s">
        <v>298</v>
      </c>
      <c r="BD314" s="195" t="s">
        <v>299</v>
      </c>
      <c r="BE314" s="195" t="s">
        <v>300</v>
      </c>
      <c r="BF314" s="195" t="s">
        <v>301</v>
      </c>
      <c r="BG314" s="195" t="s">
        <v>302</v>
      </c>
      <c r="BH314" s="195" t="s">
        <v>303</v>
      </c>
      <c r="BI314" s="195" t="s">
        <v>304</v>
      </c>
      <c r="BJ314" s="195" t="s">
        <v>305</v>
      </c>
      <c r="BK314" s="195" t="s">
        <v>306</v>
      </c>
      <c r="BL314" s="195" t="s">
        <v>307</v>
      </c>
      <c r="BM314" s="195" t="s">
        <v>308</v>
      </c>
      <c r="BN314" s="195" t="s">
        <v>309</v>
      </c>
      <c r="BO314" s="195" t="s">
        <v>310</v>
      </c>
      <c r="BP314" s="195" t="s">
        <v>311</v>
      </c>
      <c r="BQ314" s="195" t="s">
        <v>312</v>
      </c>
      <c r="BR314" s="195" t="s">
        <v>313</v>
      </c>
      <c r="BS314" s="195" t="s">
        <v>379</v>
      </c>
      <c r="BT314" s="195" t="s">
        <v>380</v>
      </c>
      <c r="BU314" s="195" t="s">
        <v>381</v>
      </c>
      <c r="BV314" s="195" t="s">
        <v>579</v>
      </c>
      <c r="BW314" s="195" t="s">
        <v>318</v>
      </c>
      <c r="BX314" s="195" t="s">
        <v>319</v>
      </c>
      <c r="BY314" s="195" t="s">
        <v>320</v>
      </c>
      <c r="BZ314" s="195" t="s">
        <v>321</v>
      </c>
      <c r="CA314" s="195" t="s">
        <v>322</v>
      </c>
      <c r="CB314" s="195" t="s">
        <v>323</v>
      </c>
      <c r="CC314" s="195" t="s">
        <v>324</v>
      </c>
      <c r="CD314" s="195" t="s">
        <v>325</v>
      </c>
      <c r="CE314" s="195" t="s">
        <v>326</v>
      </c>
      <c r="CF314" s="195" t="s">
        <v>327</v>
      </c>
      <c r="CG314" s="195" t="s">
        <v>328</v>
      </c>
    </row>
    <row r="315" spans="1:85" s="1" customFormat="1" ht="13.5" customHeight="1">
      <c r="A315" s="155" t="s">
        <v>728</v>
      </c>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67">
        <v>62857</v>
      </c>
      <c r="BG315" s="67">
        <v>73469</v>
      </c>
      <c r="BH315" s="67">
        <v>85989</v>
      </c>
      <c r="BI315" s="67">
        <v>96428</v>
      </c>
      <c r="BJ315" s="67">
        <v>108678</v>
      </c>
      <c r="BK315" s="67">
        <v>123155</v>
      </c>
      <c r="BL315" s="67">
        <v>138834</v>
      </c>
      <c r="BM315" s="67">
        <v>157135</v>
      </c>
      <c r="BN315" s="67">
        <v>175585</v>
      </c>
      <c r="BO315" s="67">
        <v>193310</v>
      </c>
      <c r="BP315" s="67">
        <v>211626</v>
      </c>
      <c r="BQ315" s="67">
        <v>228662</v>
      </c>
      <c r="BR315" s="67">
        <v>245163</v>
      </c>
      <c r="BS315" s="67">
        <v>262997</v>
      </c>
      <c r="BT315" s="67">
        <v>282982</v>
      </c>
      <c r="BU315" s="67">
        <v>304038</v>
      </c>
      <c r="BV315" s="67">
        <v>326828</v>
      </c>
      <c r="BW315" s="67">
        <v>351280</v>
      </c>
      <c r="BX315" s="67">
        <v>377337</v>
      </c>
      <c r="BY315" s="67">
        <v>402570</v>
      </c>
      <c r="BZ315" s="67">
        <v>427749</v>
      </c>
      <c r="CA315" s="67">
        <v>454483</v>
      </c>
      <c r="CB315" s="67">
        <v>480724</v>
      </c>
      <c r="CC315" s="67">
        <v>503198</v>
      </c>
      <c r="CD315" s="67">
        <v>519087</v>
      </c>
      <c r="CE315" s="67">
        <v>541342</v>
      </c>
      <c r="CF315" s="67">
        <v>558870</v>
      </c>
      <c r="CG315" s="67">
        <v>577511</v>
      </c>
    </row>
    <row r="316" spans="1:85" s="1" customFormat="1" ht="13.5" customHeight="1">
      <c r="A316" s="155" t="s">
        <v>729</v>
      </c>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67">
        <v>39710</v>
      </c>
      <c r="BG316" s="67">
        <v>42790</v>
      </c>
      <c r="BH316" s="67">
        <v>48249</v>
      </c>
      <c r="BI316" s="67">
        <v>54833</v>
      </c>
      <c r="BJ316" s="67">
        <v>60597</v>
      </c>
      <c r="BK316" s="67">
        <v>66714</v>
      </c>
      <c r="BL316" s="67">
        <v>73141</v>
      </c>
      <c r="BM316" s="67">
        <v>82473</v>
      </c>
      <c r="BN316" s="67">
        <v>90882</v>
      </c>
      <c r="BO316" s="67">
        <v>98990</v>
      </c>
      <c r="BP316" s="67">
        <v>109213</v>
      </c>
      <c r="BQ316" s="67">
        <v>119639</v>
      </c>
      <c r="BR316" s="67">
        <v>126761</v>
      </c>
      <c r="BS316" s="67">
        <v>132728</v>
      </c>
      <c r="BT316" s="67">
        <v>138898</v>
      </c>
      <c r="BU316" s="67">
        <v>146344</v>
      </c>
      <c r="BV316" s="67">
        <v>153261</v>
      </c>
      <c r="BW316" s="67">
        <v>159863</v>
      </c>
      <c r="BX316" s="67">
        <v>166580</v>
      </c>
      <c r="BY316" s="67">
        <v>173169</v>
      </c>
      <c r="BZ316" s="67">
        <v>179464</v>
      </c>
      <c r="CA316" s="67">
        <v>185199</v>
      </c>
      <c r="CB316" s="67">
        <v>191225</v>
      </c>
      <c r="CC316" s="67">
        <v>197405</v>
      </c>
      <c r="CD316" s="67">
        <v>202584</v>
      </c>
      <c r="CE316" s="67">
        <v>207032</v>
      </c>
      <c r="CF316" s="67">
        <v>212129</v>
      </c>
      <c r="CG316" s="67">
        <v>217305</v>
      </c>
    </row>
    <row r="317" spans="1:85" s="1" customFormat="1" ht="13.5" customHeight="1">
      <c r="A317" s="155" t="s">
        <v>730</v>
      </c>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67" t="s">
        <v>731</v>
      </c>
      <c r="BG317" s="67"/>
      <c r="BH317" s="67"/>
      <c r="BI317" s="67"/>
      <c r="BJ317" s="67"/>
      <c r="BK317" s="67"/>
      <c r="BL317" s="67"/>
      <c r="BM317" s="67"/>
      <c r="BN317" s="67">
        <v>126</v>
      </c>
      <c r="BO317" s="67">
        <v>758</v>
      </c>
      <c r="BP317" s="67">
        <v>2051</v>
      </c>
      <c r="BQ317" s="67">
        <v>4907</v>
      </c>
      <c r="BR317" s="67">
        <v>9106</v>
      </c>
      <c r="BS317" s="67">
        <v>14428</v>
      </c>
      <c r="BT317" s="67">
        <v>20434</v>
      </c>
      <c r="BU317" s="67">
        <v>27676</v>
      </c>
      <c r="BV317" s="67">
        <v>36127</v>
      </c>
      <c r="BW317" s="67">
        <v>45252</v>
      </c>
      <c r="BX317" s="67">
        <v>55209</v>
      </c>
      <c r="BY317" s="67">
        <v>65121</v>
      </c>
      <c r="BZ317" s="67">
        <v>75374</v>
      </c>
      <c r="CA317" s="67">
        <v>86863</v>
      </c>
      <c r="CB317" s="67">
        <v>98724</v>
      </c>
      <c r="CC317" s="67">
        <v>111391</v>
      </c>
      <c r="CD317" s="67">
        <v>120769</v>
      </c>
      <c r="CE317" s="67">
        <v>134238</v>
      </c>
      <c r="CF317" s="67">
        <v>147648</v>
      </c>
      <c r="CG317" s="67">
        <v>160580</v>
      </c>
    </row>
    <row r="318" spans="1:85" s="1" customFormat="1" ht="13.5" customHeight="1">
      <c r="A318" s="155" t="s">
        <v>732</v>
      </c>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67">
        <v>6206</v>
      </c>
      <c r="BG318" s="67">
        <v>6848</v>
      </c>
      <c r="BH318" s="67">
        <v>8051</v>
      </c>
      <c r="BI318" s="67">
        <v>8961</v>
      </c>
      <c r="BJ318" s="67">
        <v>9778</v>
      </c>
      <c r="BK318" s="67">
        <v>10387</v>
      </c>
      <c r="BL318" s="67">
        <v>10974</v>
      </c>
      <c r="BM318" s="67">
        <v>11793</v>
      </c>
      <c r="BN318" s="67">
        <v>12669</v>
      </c>
      <c r="BO318" s="67">
        <v>13085</v>
      </c>
      <c r="BP318" s="67">
        <v>13462</v>
      </c>
      <c r="BQ318" s="67">
        <v>14192</v>
      </c>
      <c r="BR318" s="67">
        <v>14830</v>
      </c>
      <c r="BS318" s="67">
        <v>15378</v>
      </c>
      <c r="BT318" s="67">
        <v>16385</v>
      </c>
      <c r="BU318" s="67">
        <v>17214</v>
      </c>
      <c r="BV318" s="67">
        <v>18230</v>
      </c>
      <c r="BW318" s="67">
        <v>18720</v>
      </c>
      <c r="BX318" s="67">
        <v>20064</v>
      </c>
      <c r="BY318" s="67">
        <v>24866</v>
      </c>
      <c r="BZ318" s="67">
        <v>29477</v>
      </c>
      <c r="CA318" s="67">
        <v>36835</v>
      </c>
      <c r="CB318" s="67">
        <v>45796</v>
      </c>
      <c r="CC318" s="67">
        <v>55159</v>
      </c>
      <c r="CD318" s="67">
        <v>66173</v>
      </c>
      <c r="CE318" s="67">
        <v>75536</v>
      </c>
      <c r="CF318" s="67">
        <v>86447</v>
      </c>
      <c r="CG318" s="67">
        <v>96366</v>
      </c>
    </row>
    <row r="319" spans="1:85" s="1" customFormat="1" ht="13.5" customHeight="1">
      <c r="A319" s="155" t="s">
        <v>733</v>
      </c>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c r="AL319" s="244"/>
      <c r="AM319" s="244"/>
      <c r="AN319" s="244"/>
      <c r="AO319" s="244"/>
      <c r="AP319" s="244"/>
      <c r="AQ319" s="244"/>
      <c r="AR319" s="244"/>
      <c r="AS319" s="244"/>
      <c r="AT319" s="244"/>
      <c r="AU319" s="244"/>
      <c r="AV319" s="244"/>
      <c r="AW319" s="244"/>
      <c r="AX319" s="244"/>
      <c r="AY319" s="244"/>
      <c r="AZ319" s="244"/>
      <c r="BA319" s="244"/>
      <c r="BB319" s="244"/>
      <c r="BC319" s="244"/>
      <c r="BD319" s="244"/>
      <c r="BE319" s="244"/>
      <c r="BF319" s="244"/>
      <c r="BG319" s="244"/>
      <c r="BH319" s="244"/>
      <c r="BI319" s="244"/>
      <c r="BJ319" s="244"/>
      <c r="BK319" s="244"/>
      <c r="BL319" s="244"/>
      <c r="BM319" s="244"/>
      <c r="BN319" s="244"/>
      <c r="BO319" s="244"/>
      <c r="BP319" s="244"/>
      <c r="BQ319" s="244"/>
      <c r="BR319" s="244"/>
      <c r="BS319" s="244"/>
      <c r="BT319" s="244"/>
      <c r="BU319" s="244"/>
      <c r="BV319" s="244"/>
      <c r="BW319" s="244"/>
      <c r="BX319" s="244"/>
      <c r="BY319" s="244"/>
      <c r="BZ319" s="244"/>
      <c r="CA319" s="67">
        <v>1674</v>
      </c>
      <c r="CB319" s="67">
        <v>1469</v>
      </c>
      <c r="CC319" s="67">
        <v>1580</v>
      </c>
      <c r="CD319" s="67">
        <v>1558</v>
      </c>
      <c r="CE319" s="67">
        <v>1603</v>
      </c>
      <c r="CF319" s="67">
        <v>1559</v>
      </c>
      <c r="CG319" s="67">
        <v>1359</v>
      </c>
    </row>
    <row r="320" spans="1:85" s="1" customFormat="1" ht="13.5" customHeight="1">
      <c r="A320" s="399"/>
      <c r="BF320" s="75"/>
      <c r="BG320" s="75"/>
      <c r="BH320" s="75"/>
      <c r="BI320" s="75"/>
      <c r="BJ320" s="75"/>
      <c r="BK320" s="75"/>
      <c r="BL320" s="75"/>
      <c r="BM320" s="75"/>
      <c r="BN320" s="75"/>
      <c r="BO320" s="75"/>
      <c r="BP320" s="75"/>
      <c r="BQ320" s="75"/>
      <c r="BR320" s="75"/>
      <c r="BS320" s="75"/>
      <c r="BT320" s="75"/>
      <c r="BU320" s="75"/>
      <c r="BV320" s="75"/>
      <c r="BW320" s="75"/>
      <c r="BX320" s="75"/>
      <c r="BY320" s="75"/>
      <c r="BZ320" s="75"/>
      <c r="CA320" s="75"/>
      <c r="CB320" s="75"/>
      <c r="CC320" s="75"/>
      <c r="CD320" s="75"/>
      <c r="CE320" s="75"/>
      <c r="CF320" s="75"/>
      <c r="CG320" s="75"/>
    </row>
    <row r="321" spans="1:85" s="15" customFormat="1" ht="13.5" customHeight="1">
      <c r="A321" s="193" t="s">
        <v>734</v>
      </c>
      <c r="B321" s="194" t="s">
        <v>355</v>
      </c>
      <c r="C321" s="194" t="s">
        <v>356</v>
      </c>
      <c r="D321" s="194" t="s">
        <v>357</v>
      </c>
      <c r="E321" s="194" t="s">
        <v>358</v>
      </c>
      <c r="F321" s="194" t="s">
        <v>359</v>
      </c>
      <c r="G321" s="194" t="s">
        <v>360</v>
      </c>
      <c r="H321" s="194" t="s">
        <v>361</v>
      </c>
      <c r="I321" s="194" t="s">
        <v>362</v>
      </c>
      <c r="J321" s="194" t="s">
        <v>363</v>
      </c>
      <c r="K321" s="194" t="s">
        <v>364</v>
      </c>
      <c r="L321" s="194" t="s">
        <v>365</v>
      </c>
      <c r="M321" s="194" t="s">
        <v>366</v>
      </c>
      <c r="N321" s="194" t="s">
        <v>367</v>
      </c>
      <c r="O321" s="194" t="s">
        <v>368</v>
      </c>
      <c r="P321" s="194" t="s">
        <v>369</v>
      </c>
      <c r="Q321" s="194" t="s">
        <v>370</v>
      </c>
      <c r="R321" s="194" t="s">
        <v>371</v>
      </c>
      <c r="S321" s="194" t="s">
        <v>372</v>
      </c>
      <c r="T321" s="194" t="s">
        <v>373</v>
      </c>
      <c r="U321" s="194" t="s">
        <v>374</v>
      </c>
      <c r="V321" s="194" t="s">
        <v>375</v>
      </c>
      <c r="W321" s="194" t="s">
        <v>376</v>
      </c>
      <c r="X321" s="194" t="s">
        <v>377</v>
      </c>
      <c r="Y321" s="194" t="s">
        <v>378</v>
      </c>
      <c r="Z321" s="194" t="s">
        <v>269</v>
      </c>
      <c r="AA321" s="194" t="s">
        <v>270</v>
      </c>
      <c r="AB321" s="194" t="s">
        <v>271</v>
      </c>
      <c r="AC321" s="194" t="s">
        <v>272</v>
      </c>
      <c r="AD321" s="194" t="s">
        <v>273</v>
      </c>
      <c r="AE321" s="194" t="s">
        <v>274</v>
      </c>
      <c r="AF321" s="194" t="s">
        <v>275</v>
      </c>
      <c r="AG321" s="194" t="s">
        <v>276</v>
      </c>
      <c r="AH321" s="194" t="s">
        <v>277</v>
      </c>
      <c r="AI321" s="194" t="s">
        <v>278</v>
      </c>
      <c r="AJ321" s="194" t="s">
        <v>279</v>
      </c>
      <c r="AK321" s="194" t="s">
        <v>280</v>
      </c>
      <c r="AL321" s="194" t="s">
        <v>281</v>
      </c>
      <c r="AM321" s="194" t="s">
        <v>282</v>
      </c>
      <c r="AN321" s="194" t="s">
        <v>283</v>
      </c>
      <c r="AO321" s="194" t="s">
        <v>284</v>
      </c>
      <c r="AP321" s="194" t="s">
        <v>285</v>
      </c>
      <c r="AQ321" s="194" t="s">
        <v>286</v>
      </c>
      <c r="AR321" s="194" t="s">
        <v>287</v>
      </c>
      <c r="AS321" s="194" t="s">
        <v>288</v>
      </c>
      <c r="AT321" s="194" t="s">
        <v>289</v>
      </c>
      <c r="AU321" s="194" t="s">
        <v>290</v>
      </c>
      <c r="AV321" s="194" t="s">
        <v>291</v>
      </c>
      <c r="AW321" s="194" t="s">
        <v>292</v>
      </c>
      <c r="AX321" s="194" t="s">
        <v>293</v>
      </c>
      <c r="AY321" s="194" t="s">
        <v>294</v>
      </c>
      <c r="AZ321" s="195" t="s">
        <v>295</v>
      </c>
      <c r="BA321" s="195" t="s">
        <v>296</v>
      </c>
      <c r="BB321" s="195" t="s">
        <v>297</v>
      </c>
      <c r="BC321" s="195" t="s">
        <v>298</v>
      </c>
      <c r="BD321" s="195" t="s">
        <v>299</v>
      </c>
      <c r="BE321" s="195" t="s">
        <v>300</v>
      </c>
      <c r="BF321" s="195" t="s">
        <v>301</v>
      </c>
      <c r="BG321" s="195" t="s">
        <v>302</v>
      </c>
      <c r="BH321" s="195" t="s">
        <v>303</v>
      </c>
      <c r="BI321" s="195" t="s">
        <v>304</v>
      </c>
      <c r="BJ321" s="195" t="s">
        <v>305</v>
      </c>
      <c r="BK321" s="195" t="s">
        <v>306</v>
      </c>
      <c r="BL321" s="195" t="s">
        <v>307</v>
      </c>
      <c r="BM321" s="195" t="s">
        <v>308</v>
      </c>
      <c r="BN321" s="195" t="s">
        <v>309</v>
      </c>
      <c r="BO321" s="195" t="s">
        <v>310</v>
      </c>
      <c r="BP321" s="195" t="s">
        <v>311</v>
      </c>
      <c r="BQ321" s="195" t="s">
        <v>312</v>
      </c>
      <c r="BR321" s="195" t="s">
        <v>313</v>
      </c>
      <c r="BS321" s="195" t="s">
        <v>379</v>
      </c>
      <c r="BT321" s="195" t="s">
        <v>380</v>
      </c>
      <c r="BU321" s="195" t="s">
        <v>381</v>
      </c>
      <c r="BV321" s="195" t="s">
        <v>579</v>
      </c>
      <c r="BW321" s="195" t="s">
        <v>318</v>
      </c>
      <c r="BX321" s="195" t="s">
        <v>319</v>
      </c>
      <c r="BY321" s="195" t="s">
        <v>320</v>
      </c>
      <c r="BZ321" s="195" t="s">
        <v>321</v>
      </c>
      <c r="CA321" s="195" t="s">
        <v>322</v>
      </c>
      <c r="CB321" s="195" t="s">
        <v>323</v>
      </c>
      <c r="CC321" s="195" t="s">
        <v>324</v>
      </c>
      <c r="CD321" s="195" t="s">
        <v>325</v>
      </c>
      <c r="CE321" s="195" t="s">
        <v>326</v>
      </c>
      <c r="CF321" s="195" t="s">
        <v>327</v>
      </c>
      <c r="CG321" s="195" t="s">
        <v>328</v>
      </c>
    </row>
    <row r="322" spans="1:85" s="1" customFormat="1" ht="13.5" customHeight="1">
      <c r="A322" s="155" t="s">
        <v>735</v>
      </c>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67">
        <v>276326</v>
      </c>
      <c r="BG322" s="67">
        <v>305133</v>
      </c>
      <c r="BH322" s="67">
        <v>340069</v>
      </c>
      <c r="BI322" s="67">
        <v>357576</v>
      </c>
      <c r="BJ322" s="67">
        <v>413450</v>
      </c>
      <c r="BK322" s="67">
        <v>455732</v>
      </c>
      <c r="BL322" s="67">
        <v>508930</v>
      </c>
      <c r="BM322" s="67">
        <v>563759</v>
      </c>
      <c r="BN322" s="67">
        <v>617549</v>
      </c>
      <c r="BO322" s="67">
        <v>654061</v>
      </c>
      <c r="BP322" s="67">
        <v>711697</v>
      </c>
      <c r="BQ322" s="67">
        <v>747464</v>
      </c>
      <c r="BR322" s="67">
        <v>791458</v>
      </c>
      <c r="BS322" s="67">
        <v>847984</v>
      </c>
      <c r="BT322" s="67">
        <v>919312</v>
      </c>
      <c r="BU322" s="67">
        <v>987897</v>
      </c>
      <c r="BV322" s="67">
        <v>1059771</v>
      </c>
      <c r="BW322" s="67">
        <v>1106588</v>
      </c>
      <c r="BX322" s="67">
        <v>1118440</v>
      </c>
      <c r="BY322" s="67">
        <v>1166530</v>
      </c>
      <c r="BZ322" s="67">
        <v>1212248</v>
      </c>
      <c r="CA322" s="67">
        <v>1256180</v>
      </c>
      <c r="CB322" s="67">
        <v>1298848</v>
      </c>
      <c r="CC322" s="67">
        <v>1343905</v>
      </c>
      <c r="CD322" s="67">
        <v>1372550</v>
      </c>
      <c r="CE322" s="67">
        <v>1402651</v>
      </c>
      <c r="CF322" s="67">
        <v>1446689</v>
      </c>
      <c r="CG322" s="67">
        <v>1487283</v>
      </c>
    </row>
    <row r="323" spans="1:85" s="1" customFormat="1" ht="13.5" customHeight="1">
      <c r="A323" s="155" t="s">
        <v>736</v>
      </c>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67">
        <v>234344</v>
      </c>
      <c r="BG323" s="67">
        <v>250248</v>
      </c>
      <c r="BH323" s="67">
        <v>271476</v>
      </c>
      <c r="BI323" s="67">
        <v>298822</v>
      </c>
      <c r="BJ323" s="67">
        <v>319953</v>
      </c>
      <c r="BK323" s="67">
        <v>331509</v>
      </c>
      <c r="BL323" s="67">
        <v>344022</v>
      </c>
      <c r="BM323" s="67">
        <v>359843</v>
      </c>
      <c r="BN323" s="67">
        <v>374284</v>
      </c>
      <c r="BO323" s="67">
        <v>388811</v>
      </c>
      <c r="BP323" s="67">
        <v>402298</v>
      </c>
      <c r="BQ323" s="67">
        <v>417280</v>
      </c>
      <c r="BR323" s="67">
        <v>425839</v>
      </c>
      <c r="BS323" s="67">
        <v>441095</v>
      </c>
      <c r="BT323" s="67">
        <v>456306</v>
      </c>
      <c r="BU323" s="67">
        <v>472201</v>
      </c>
      <c r="BV323" s="67">
        <v>484169</v>
      </c>
      <c r="BW323" s="67">
        <v>502170</v>
      </c>
      <c r="BX323" s="67">
        <v>526698</v>
      </c>
      <c r="BY323" s="67">
        <v>546939</v>
      </c>
      <c r="BZ323" s="67">
        <v>566968</v>
      </c>
      <c r="CA323" s="67">
        <v>589080</v>
      </c>
      <c r="CB323" s="67">
        <v>609211</v>
      </c>
      <c r="CC323" s="67">
        <v>628222</v>
      </c>
      <c r="CD323" s="67">
        <v>642449</v>
      </c>
      <c r="CE323" s="67">
        <v>662454</v>
      </c>
      <c r="CF323" s="67">
        <v>679520</v>
      </c>
      <c r="CG323" s="67">
        <v>694658</v>
      </c>
    </row>
    <row r="324" spans="1:85" s="1" customFormat="1" ht="13.5" customHeight="1">
      <c r="A324" s="155" t="s">
        <v>737</v>
      </c>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67">
        <v>49818</v>
      </c>
      <c r="BG324" s="67">
        <v>54458</v>
      </c>
      <c r="BH324" s="67">
        <v>56880</v>
      </c>
      <c r="BI324" s="67">
        <v>57103</v>
      </c>
      <c r="BJ324" s="67">
        <v>57541</v>
      </c>
      <c r="BK324" s="67">
        <v>57864</v>
      </c>
      <c r="BL324" s="67">
        <v>58339</v>
      </c>
      <c r="BM324" s="67">
        <v>64211</v>
      </c>
      <c r="BN324" s="67">
        <v>65020</v>
      </c>
      <c r="BO324" s="67">
        <v>66541</v>
      </c>
      <c r="BP324" s="67">
        <v>67712</v>
      </c>
      <c r="BQ324" s="67">
        <v>69841</v>
      </c>
      <c r="BR324" s="67">
        <v>71888</v>
      </c>
      <c r="BS324" s="67">
        <v>74650</v>
      </c>
      <c r="BT324" s="67">
        <v>77994</v>
      </c>
      <c r="BU324" s="67">
        <v>80907</v>
      </c>
      <c r="BV324" s="67">
        <v>83505</v>
      </c>
      <c r="BW324" s="67">
        <v>155972</v>
      </c>
      <c r="BX324" s="67">
        <v>223093</v>
      </c>
      <c r="BY324" s="67">
        <v>265873</v>
      </c>
      <c r="BZ324" s="67">
        <v>281302</v>
      </c>
      <c r="CA324" s="67">
        <v>297393</v>
      </c>
      <c r="CB324" s="67">
        <v>335671</v>
      </c>
      <c r="CC324" s="67">
        <v>364735</v>
      </c>
      <c r="CD324" s="67">
        <v>395728</v>
      </c>
      <c r="CE324" s="67">
        <v>432090</v>
      </c>
      <c r="CF324" s="67">
        <v>491698</v>
      </c>
      <c r="CG324" s="67">
        <v>612779</v>
      </c>
    </row>
    <row r="325" spans="1:85" s="1" customFormat="1" ht="13.5" customHeight="1">
      <c r="A325" s="155" t="s">
        <v>738</v>
      </c>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67" t="s">
        <v>731</v>
      </c>
      <c r="BG325" s="67"/>
      <c r="BH325" s="67"/>
      <c r="BI325" s="67"/>
      <c r="BJ325" s="67"/>
      <c r="BK325" s="67"/>
      <c r="BL325" s="67"/>
      <c r="BM325" s="67"/>
      <c r="BN325" s="67">
        <v>917</v>
      </c>
      <c r="BO325" s="67">
        <v>4311</v>
      </c>
      <c r="BP325" s="67">
        <v>16759</v>
      </c>
      <c r="BQ325" s="67">
        <v>27150</v>
      </c>
      <c r="BR325" s="67">
        <v>56311</v>
      </c>
      <c r="BS325" s="67">
        <v>66783</v>
      </c>
      <c r="BT325" s="67">
        <v>85411</v>
      </c>
      <c r="BU325" s="67">
        <v>109266</v>
      </c>
      <c r="BV325" s="67">
        <v>131000</v>
      </c>
      <c r="BW325" s="67">
        <v>154439</v>
      </c>
      <c r="BX325" s="67">
        <v>182585</v>
      </c>
      <c r="BY325" s="67">
        <v>205638</v>
      </c>
      <c r="BZ325" s="67">
        <v>232559</v>
      </c>
      <c r="CA325" s="67">
        <v>266983</v>
      </c>
      <c r="CB325" s="67">
        <v>300180</v>
      </c>
      <c r="CC325" s="67">
        <v>326367</v>
      </c>
      <c r="CD325" s="67">
        <v>351654</v>
      </c>
      <c r="CE325" s="67">
        <v>386397</v>
      </c>
      <c r="CF325" s="67">
        <v>419869</v>
      </c>
      <c r="CG325" s="67">
        <v>443373</v>
      </c>
    </row>
    <row r="326" spans="1:85" s="1" customFormat="1" ht="13.5" customHeight="1">
      <c r="A326" s="155" t="s">
        <v>739</v>
      </c>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c r="AV326" s="244"/>
      <c r="AW326" s="244"/>
      <c r="AX326" s="244"/>
      <c r="AY326" s="244"/>
      <c r="AZ326" s="244"/>
      <c r="BA326" s="244"/>
      <c r="BB326" s="244"/>
      <c r="BC326" s="244"/>
      <c r="BD326" s="244"/>
      <c r="BE326" s="244"/>
      <c r="BF326" s="244"/>
      <c r="BG326" s="244"/>
      <c r="BH326" s="244"/>
      <c r="BI326" s="244"/>
      <c r="BJ326" s="244"/>
      <c r="BK326" s="244"/>
      <c r="BL326" s="244"/>
      <c r="BM326" s="244"/>
      <c r="BN326" s="244"/>
      <c r="BO326" s="244"/>
      <c r="BP326" s="244"/>
      <c r="BQ326" s="244"/>
      <c r="BR326" s="244"/>
      <c r="BS326" s="244"/>
      <c r="BT326" s="244"/>
      <c r="BU326" s="244"/>
      <c r="BV326" s="244"/>
      <c r="BW326" s="244"/>
      <c r="BX326" s="244"/>
      <c r="BY326" s="244"/>
      <c r="BZ326" s="244"/>
      <c r="CA326" s="67">
        <v>11895</v>
      </c>
      <c r="CB326" s="67">
        <v>12145</v>
      </c>
      <c r="CC326" s="67">
        <v>12170</v>
      </c>
      <c r="CD326" s="67">
        <v>12178</v>
      </c>
      <c r="CE326" s="67">
        <v>12185</v>
      </c>
      <c r="CF326" s="67">
        <v>12179</v>
      </c>
      <c r="CG326" s="67">
        <v>12180</v>
      </c>
    </row>
    <row r="327" spans="1:85" s="1" customFormat="1" ht="13.5" customHeight="1">
      <c r="A327" s="155" t="s">
        <v>740</v>
      </c>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c r="AL327" s="244"/>
      <c r="AM327" s="244"/>
      <c r="AN327" s="244"/>
      <c r="AO327" s="244"/>
      <c r="AP327" s="244"/>
      <c r="AQ327" s="244"/>
      <c r="AR327" s="244"/>
      <c r="AS327" s="244"/>
      <c r="AT327" s="244"/>
      <c r="AU327" s="244"/>
      <c r="AV327" s="244"/>
      <c r="AW327" s="244"/>
      <c r="AX327" s="244"/>
      <c r="AY327" s="244"/>
      <c r="AZ327" s="244"/>
      <c r="BA327" s="244"/>
      <c r="BB327" s="244"/>
      <c r="BC327" s="244"/>
      <c r="BD327" s="244"/>
      <c r="BE327" s="244"/>
      <c r="BF327" s="244"/>
      <c r="BG327" s="244"/>
      <c r="BH327" s="244"/>
      <c r="BI327" s="244"/>
      <c r="BJ327" s="244"/>
      <c r="BK327" s="244"/>
      <c r="BL327" s="244"/>
      <c r="BM327" s="244"/>
      <c r="BN327" s="244"/>
      <c r="BO327" s="244"/>
      <c r="BP327" s="244"/>
      <c r="BQ327" s="244"/>
      <c r="BR327" s="244"/>
      <c r="BS327" s="244"/>
      <c r="BT327" s="244"/>
      <c r="BU327" s="244"/>
      <c r="BV327" s="244"/>
      <c r="BW327" s="244"/>
      <c r="BX327" s="244"/>
      <c r="BY327" s="244"/>
      <c r="BZ327" s="244"/>
      <c r="CA327" s="67"/>
      <c r="CB327" s="67"/>
      <c r="CC327" s="67">
        <v>63</v>
      </c>
      <c r="CD327" s="67">
        <v>63</v>
      </c>
      <c r="CE327" s="67">
        <v>63</v>
      </c>
      <c r="CF327" s="67">
        <v>63</v>
      </c>
      <c r="CG327" s="67">
        <v>63</v>
      </c>
    </row>
    <row r="328" spans="1:85" s="1" customFormat="1" ht="13.5" customHeight="1">
      <c r="A328" s="401" t="s">
        <v>348</v>
      </c>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4"/>
      <c r="AL328" s="184"/>
      <c r="AM328" s="184"/>
      <c r="AN328" s="184"/>
      <c r="AO328" s="184"/>
      <c r="AP328" s="184"/>
      <c r="AQ328" s="184"/>
      <c r="AR328" s="184"/>
      <c r="AS328" s="184"/>
      <c r="AT328" s="184"/>
      <c r="AU328" s="184"/>
      <c r="AV328" s="184"/>
      <c r="AW328" s="184"/>
      <c r="AX328" s="184"/>
      <c r="AY328" s="185"/>
      <c r="AZ328" s="185"/>
      <c r="BA328" s="185"/>
      <c r="BB328" s="185"/>
      <c r="BC328" s="185"/>
      <c r="BD328" s="185"/>
      <c r="BE328" s="185"/>
      <c r="BF328" s="186"/>
      <c r="BG328" s="186"/>
      <c r="BH328" s="186"/>
      <c r="BI328" s="186"/>
      <c r="BJ328" s="186"/>
      <c r="BK328" s="186"/>
      <c r="BL328" s="186"/>
      <c r="BM328" s="186"/>
      <c r="BN328" s="186"/>
      <c r="BO328" s="186"/>
      <c r="BP328" s="186"/>
      <c r="BQ328" s="186"/>
      <c r="BR328" s="186"/>
      <c r="BS328" s="186"/>
      <c r="BT328" s="186"/>
      <c r="BU328" s="187"/>
      <c r="BY328" s="187"/>
      <c r="CB328" s="241"/>
      <c r="CC328" s="241"/>
      <c r="CD328" s="241"/>
      <c r="CE328" s="241"/>
      <c r="CF328" s="241"/>
      <c r="CG328" s="241"/>
    </row>
    <row r="329" spans="1:85" ht="13.5" customHeight="1">
      <c r="A329" s="232" t="s">
        <v>349</v>
      </c>
      <c r="BV329" s="416"/>
      <c r="BW329" s="416"/>
      <c r="BX329" s="416"/>
      <c r="BY329" s="416"/>
      <c r="BZ329" s="416"/>
      <c r="CA329" s="416"/>
      <c r="CB329" s="241"/>
    </row>
    <row r="330" spans="1:85" ht="13.5" customHeight="1">
      <c r="A330" s="400" t="s">
        <v>741</v>
      </c>
      <c r="CD330" s="56"/>
      <c r="CE330" s="56"/>
      <c r="CF330" s="56"/>
      <c r="CG330" s="56"/>
    </row>
    <row r="331" spans="1:85" ht="13.5" customHeight="1">
      <c r="A331" s="232" t="s">
        <v>742</v>
      </c>
      <c r="BX331" s="245"/>
      <c r="BY331" s="245"/>
      <c r="BZ331" s="245"/>
      <c r="CD331" s="56"/>
      <c r="CE331" s="56"/>
      <c r="CF331" s="56"/>
      <c r="CG331" s="56"/>
    </row>
    <row r="332" spans="1:85" ht="13.5" customHeight="1">
      <c r="A332" s="232" t="s">
        <v>743</v>
      </c>
      <c r="BX332" s="245"/>
      <c r="BY332" s="245"/>
      <c r="BZ332" s="245"/>
      <c r="CD332" s="56"/>
      <c r="CE332" s="56"/>
      <c r="CF332" s="56"/>
      <c r="CG332" s="56"/>
    </row>
    <row r="333" spans="1:85" ht="13.5" customHeight="1">
      <c r="A333" s="232" t="s">
        <v>744</v>
      </c>
      <c r="BX333" s="245"/>
      <c r="BY333" s="245"/>
      <c r="BZ333" s="245"/>
      <c r="CB333" s="53"/>
      <c r="CC333" s="241"/>
      <c r="CD333" s="241"/>
      <c r="CE333" s="241"/>
      <c r="CF333" s="241"/>
      <c r="CG333" s="241"/>
    </row>
    <row r="334" spans="1:85" ht="13.5" customHeight="1">
      <c r="A334" s="232"/>
      <c r="BX334" s="245"/>
      <c r="BY334" s="245"/>
      <c r="BZ334" s="245"/>
      <c r="CB334" s="53"/>
      <c r="CC334" s="241"/>
      <c r="CD334" s="241"/>
      <c r="CE334" s="241"/>
      <c r="CF334" s="241"/>
      <c r="CG334" s="241"/>
    </row>
    <row r="335" spans="1:85" ht="13.5" customHeight="1">
      <c r="BX335" s="245"/>
      <c r="BY335" s="245"/>
      <c r="BZ335" s="245"/>
      <c r="CA335" s="245"/>
      <c r="CB335" s="53"/>
      <c r="CC335" s="241"/>
      <c r="CD335" s="241"/>
      <c r="CE335" s="241"/>
      <c r="CF335" s="241"/>
      <c r="CG335" s="241"/>
    </row>
    <row r="336" spans="1:85" ht="13.5" customHeight="1">
      <c r="CB336" s="53"/>
      <c r="CC336" s="241"/>
      <c r="CD336" s="241"/>
      <c r="CE336" s="241"/>
      <c r="CF336" s="241"/>
      <c r="CG336" s="241"/>
    </row>
    <row r="337" spans="80:85" ht="13.5" customHeight="1">
      <c r="CB337" s="53"/>
      <c r="CC337" s="241"/>
      <c r="CD337" s="241"/>
      <c r="CE337" s="241"/>
      <c r="CF337" s="241"/>
      <c r="CG337" s="241"/>
    </row>
    <row r="338" spans="80:85" ht="13.5" customHeight="1">
      <c r="CB338" s="53"/>
      <c r="CC338" s="241"/>
      <c r="CD338" s="241"/>
      <c r="CE338" s="241"/>
      <c r="CF338" s="241"/>
      <c r="CG338" s="241"/>
    </row>
    <row r="339" spans="80:85" ht="13.5" customHeight="1">
      <c r="CB339" s="53"/>
      <c r="CC339" s="241"/>
      <c r="CD339" s="241"/>
      <c r="CE339" s="241"/>
      <c r="CF339" s="241"/>
      <c r="CG339" s="241"/>
    </row>
  </sheetData>
  <phoneticPr fontId="11" type="noConversion"/>
  <conditionalFormatting sqref="A63:A69 B315:BE318 BZ315:CF318 CC318:CF319 B322:BE325 BZ322:CG325">
    <cfRule type="cellIs" dxfId="674" priority="135" operator="equal">
      <formula>0</formula>
    </cfRule>
  </conditionalFormatting>
  <conditionalFormatting sqref="A248:A251">
    <cfRule type="cellIs" dxfId="673" priority="754" operator="equal">
      <formula>0</formula>
    </cfRule>
  </conditionalFormatting>
  <conditionalFormatting sqref="A277">
    <cfRule type="cellIs" dxfId="672" priority="888" operator="equal">
      <formula>0</formula>
    </cfRule>
  </conditionalFormatting>
  <conditionalFormatting sqref="A33:F34">
    <cfRule type="cellIs" dxfId="671" priority="862" operator="equal">
      <formula>0</formula>
    </cfRule>
  </conditionalFormatting>
  <conditionalFormatting sqref="A183:BU183 BY183:CG183">
    <cfRule type="cellIs" dxfId="670" priority="1010" operator="equal">
      <formula>0</formula>
    </cfRule>
  </conditionalFormatting>
  <conditionalFormatting sqref="A184:BU185">
    <cfRule type="cellIs" dxfId="669" priority="1717" operator="equal">
      <formula>0</formula>
    </cfRule>
  </conditionalFormatting>
  <conditionalFormatting sqref="A4:BX14 Q13:CG13 A15 BJ79:BQ79 BR101:BZ101 BR131:BZ131 BJ140:BZ140">
    <cfRule type="cellIs" dxfId="668" priority="2652" operator="equal">
      <formula>0</formula>
    </cfRule>
  </conditionalFormatting>
  <conditionalFormatting sqref="A31:BX32">
    <cfRule type="cellIs" dxfId="667" priority="881" operator="equal">
      <formula>0</formula>
    </cfRule>
  </conditionalFormatting>
  <conditionalFormatting sqref="A180:BX180">
    <cfRule type="cellIs" dxfId="666" priority="1725" operator="equal">
      <formula>0</formula>
    </cfRule>
  </conditionalFormatting>
  <conditionalFormatting sqref="A309:BX309">
    <cfRule type="cellIs" dxfId="665" priority="1729" operator="equal">
      <formula>0</formula>
    </cfRule>
  </conditionalFormatting>
  <conditionalFormatting sqref="A45:BY45">
    <cfRule type="cellIs" dxfId="664" priority="1922" operator="equal">
      <formula>0</formula>
    </cfRule>
  </conditionalFormatting>
  <conditionalFormatting sqref="A48:BY48">
    <cfRule type="cellIs" dxfId="663" priority="1302" operator="equal">
      <formula>0</formula>
    </cfRule>
  </conditionalFormatting>
  <conditionalFormatting sqref="A51:BY51">
    <cfRule type="cellIs" dxfId="662" priority="1300" operator="equal">
      <formula>0</formula>
    </cfRule>
  </conditionalFormatting>
  <conditionalFormatting sqref="A54:BY54">
    <cfRule type="cellIs" dxfId="661" priority="1298" operator="equal">
      <formula>0</formula>
    </cfRule>
  </conditionalFormatting>
  <conditionalFormatting sqref="A57:BY57">
    <cfRule type="cellIs" dxfId="660" priority="1296" operator="equal">
      <formula>0</formula>
    </cfRule>
  </conditionalFormatting>
  <conditionalFormatting sqref="A60:BY62">
    <cfRule type="cellIs" dxfId="659" priority="1294" operator="equal">
      <formula>0</formula>
    </cfRule>
  </conditionalFormatting>
  <conditionalFormatting sqref="A152:BY152">
    <cfRule type="cellIs" dxfId="658" priority="1933" operator="equal">
      <formula>0</formula>
    </cfRule>
  </conditionalFormatting>
  <conditionalFormatting sqref="A16:BZ16">
    <cfRule type="cellIs" dxfId="657" priority="450" operator="equal">
      <formula>0</formula>
    </cfRule>
  </conditionalFormatting>
  <conditionalFormatting sqref="A36:BZ36">
    <cfRule type="cellIs" dxfId="656" priority="447" operator="equal">
      <formula>0</formula>
    </cfRule>
  </conditionalFormatting>
  <conditionalFormatting sqref="A75:BZ75">
    <cfRule type="cellIs" dxfId="655" priority="444" operator="equal">
      <formula>0</formula>
    </cfRule>
  </conditionalFormatting>
  <conditionalFormatting sqref="A89:BZ89">
    <cfRule type="cellIs" dxfId="654" priority="441" operator="equal">
      <formula>0</formula>
    </cfRule>
  </conditionalFormatting>
  <conditionalFormatting sqref="A148:BZ148">
    <cfRule type="cellIs" dxfId="653" priority="423" operator="equal">
      <formula>0</formula>
    </cfRule>
  </conditionalFormatting>
  <conditionalFormatting sqref="A155:BZ155">
    <cfRule type="cellIs" dxfId="652" priority="420" operator="equal">
      <formula>0</formula>
    </cfRule>
  </conditionalFormatting>
  <conditionalFormatting sqref="A161:BZ161">
    <cfRule type="cellIs" dxfId="651" priority="417" operator="equal">
      <formula>0</formula>
    </cfRule>
  </conditionalFormatting>
  <conditionalFormatting sqref="A173:BZ173">
    <cfRule type="cellIs" dxfId="650" priority="414" operator="equal">
      <formula>0</formula>
    </cfRule>
  </conditionalFormatting>
  <conditionalFormatting sqref="A258:BZ258">
    <cfRule type="cellIs" dxfId="649" priority="1804" operator="equal">
      <formula>0</formula>
    </cfRule>
  </conditionalFormatting>
  <conditionalFormatting sqref="A305:BZ305">
    <cfRule type="cellIs" dxfId="648" priority="1631" operator="equal">
      <formula>0</formula>
    </cfRule>
  </conditionalFormatting>
  <conditionalFormatting sqref="A187:CA187">
    <cfRule type="cellIs" dxfId="647" priority="956" operator="equal">
      <formula>0</formula>
    </cfRule>
  </conditionalFormatting>
  <conditionalFormatting sqref="A287:CA287">
    <cfRule type="cellIs" dxfId="646" priority="950" operator="equal">
      <formula>0</formula>
    </cfRule>
  </conditionalFormatting>
  <conditionalFormatting sqref="A296:CA296">
    <cfRule type="cellIs" dxfId="645" priority="947" operator="equal">
      <formula>0</formula>
    </cfRule>
  </conditionalFormatting>
  <conditionalFormatting sqref="A314:CA314 CA319:CG319">
    <cfRule type="cellIs" dxfId="644" priority="941" operator="equal">
      <formula>0</formula>
    </cfRule>
  </conditionalFormatting>
  <conditionalFormatting sqref="A321:CA321">
    <cfRule type="cellIs" dxfId="643" priority="938" operator="equal">
      <formula>0</formula>
    </cfRule>
  </conditionalFormatting>
  <conditionalFormatting sqref="A73:XFD73">
    <cfRule type="containsText" dxfId="642" priority="776" operator="containsText" text="CHECK">
      <formula>NOT(ISERROR(SEARCH("CHECK",A73)))</formula>
    </cfRule>
  </conditionalFormatting>
  <conditionalFormatting sqref="B17:F30">
    <cfRule type="cellIs" dxfId="641" priority="1991" operator="equal">
      <formula>0</formula>
    </cfRule>
  </conditionalFormatting>
  <conditionalFormatting sqref="B43:AL44 B46:AL47 B49:AL50">
    <cfRule type="cellIs" dxfId="640" priority="1986" operator="equal">
      <formula>0</formula>
    </cfRule>
  </conditionalFormatting>
  <conditionalFormatting sqref="B181:AO182">
    <cfRule type="cellIs" dxfId="639" priority="1948" operator="equal">
      <formula>0</formula>
    </cfRule>
  </conditionalFormatting>
  <conditionalFormatting sqref="B174:AQ179">
    <cfRule type="cellIs" dxfId="638" priority="1949" operator="equal">
      <formula>0</formula>
    </cfRule>
  </conditionalFormatting>
  <conditionalFormatting sqref="B156:AU159">
    <cfRule type="cellIs" dxfId="637" priority="1953" operator="equal">
      <formula>0</formula>
    </cfRule>
  </conditionalFormatting>
  <conditionalFormatting sqref="B162:AU170">
    <cfRule type="cellIs" dxfId="636" priority="1952" operator="equal">
      <formula>0</formula>
    </cfRule>
  </conditionalFormatting>
  <conditionalFormatting sqref="B188:AU196 B210:CA218 B221:CA226 B248:CA255 A269">
    <cfRule type="cellIs" dxfId="635" priority="889" operator="equal">
      <formula>0</formula>
    </cfRule>
  </conditionalFormatting>
  <conditionalFormatting sqref="B285:BE285">
    <cfRule type="cellIs" dxfId="634" priority="869" operator="equal">
      <formula>0</formula>
    </cfRule>
  </conditionalFormatting>
  <conditionalFormatting sqref="B328:BE328">
    <cfRule type="cellIs" dxfId="633" priority="1941" operator="equal">
      <formula>0</formula>
    </cfRule>
  </conditionalFormatting>
  <conditionalFormatting sqref="B76:BI87">
    <cfRule type="cellIs" dxfId="632" priority="1984" operator="equal">
      <formula>0</formula>
    </cfRule>
  </conditionalFormatting>
  <conditionalFormatting sqref="B91:BI98">
    <cfRule type="cellIs" dxfId="631" priority="1982" operator="equal">
      <formula>0</formula>
    </cfRule>
  </conditionalFormatting>
  <conditionalFormatting sqref="B101:BI107">
    <cfRule type="cellIs" dxfId="630" priority="1978" operator="equal">
      <formula>0</formula>
    </cfRule>
  </conditionalFormatting>
  <conditionalFormatting sqref="B110:BI118">
    <cfRule type="cellIs" dxfId="629" priority="1970" operator="equal">
      <formula>0</formula>
    </cfRule>
  </conditionalFormatting>
  <conditionalFormatting sqref="B122:BI128">
    <cfRule type="cellIs" dxfId="628" priority="1969" operator="equal">
      <formula>0</formula>
    </cfRule>
  </conditionalFormatting>
  <conditionalFormatting sqref="B131:BI137">
    <cfRule type="cellIs" dxfId="627" priority="1968" operator="equal">
      <formula>0</formula>
    </cfRule>
  </conditionalFormatting>
  <conditionalFormatting sqref="B140:BI146">
    <cfRule type="cellIs" dxfId="626" priority="1967" operator="equal">
      <formula>0</formula>
    </cfRule>
  </conditionalFormatting>
  <conditionalFormatting sqref="B52:BQ53 B55:BQ56 B58:BQ59">
    <cfRule type="cellIs" dxfId="625" priority="1985" operator="equal">
      <formula>0</formula>
    </cfRule>
  </conditionalFormatting>
  <conditionalFormatting sqref="B149:BY152">
    <cfRule type="cellIs" dxfId="624" priority="1955" operator="equal">
      <formula>0</formula>
    </cfRule>
  </conditionalFormatting>
  <conditionalFormatting sqref="B269:BY274 B275:BE275">
    <cfRule type="cellIs" dxfId="623" priority="914" operator="equal">
      <formula>0</formula>
    </cfRule>
  </conditionalFormatting>
  <conditionalFormatting sqref="B277:BY284">
    <cfRule type="cellIs" dxfId="622" priority="901" operator="equal">
      <formula>0</formula>
    </cfRule>
  </conditionalFormatting>
  <conditionalFormatting sqref="B288:BY294">
    <cfRule type="cellIs" dxfId="621" priority="1732" operator="equal">
      <formula>0</formula>
    </cfRule>
  </conditionalFormatting>
  <conditionalFormatting sqref="B100:BZ100">
    <cfRule type="cellIs" dxfId="620" priority="438" operator="equal">
      <formula>0</formula>
    </cfRule>
  </conditionalFormatting>
  <conditionalFormatting sqref="B109:BZ109">
    <cfRule type="cellIs" dxfId="619" priority="435" operator="equal">
      <formula>0</formula>
    </cfRule>
  </conditionalFormatting>
  <conditionalFormatting sqref="B121:BZ121">
    <cfRule type="cellIs" dxfId="618" priority="432" operator="equal">
      <formula>0</formula>
    </cfRule>
  </conditionalFormatting>
  <conditionalFormatting sqref="B130:BZ130">
    <cfRule type="cellIs" dxfId="617" priority="429" operator="equal">
      <formula>0</formula>
    </cfRule>
  </conditionalFormatting>
  <conditionalFormatting sqref="B139:BZ139">
    <cfRule type="cellIs" dxfId="616" priority="426" operator="equal">
      <formula>0</formula>
    </cfRule>
  </conditionalFormatting>
  <conditionalFormatting sqref="B149:BZ151">
    <cfRule type="cellIs" dxfId="615" priority="1396" operator="equal">
      <formula>0</formula>
    </cfRule>
  </conditionalFormatting>
  <conditionalFormatting sqref="B228:CA236">
    <cfRule type="cellIs" dxfId="614" priority="411" operator="equal">
      <formula>0</formula>
    </cfRule>
  </conditionalFormatting>
  <conditionalFormatting sqref="B238:CA245">
    <cfRule type="cellIs" dxfId="613" priority="409" operator="equal">
      <formula>0</formula>
    </cfRule>
  </conditionalFormatting>
  <conditionalFormatting sqref="B220:CB220">
    <cfRule type="cellIs" dxfId="612" priority="690" operator="equal">
      <formula>0</formula>
    </cfRule>
  </conditionalFormatting>
  <conditionalFormatting sqref="B247:CB247">
    <cfRule type="cellIs" dxfId="611" priority="681" operator="equal">
      <formula>0</formula>
    </cfRule>
  </conditionalFormatting>
  <conditionalFormatting sqref="B209:CC209">
    <cfRule type="cellIs" dxfId="610" priority="693" operator="equal">
      <formula>0</formula>
    </cfRule>
  </conditionalFormatting>
  <conditionalFormatting sqref="B61:CE69 A198">
    <cfRule type="cellIs" dxfId="609" priority="247" operator="equal">
      <formula>0</formula>
    </cfRule>
  </conditionalFormatting>
  <conditionalFormatting sqref="B297:CG302">
    <cfRule type="cellIs" dxfId="608" priority="1006" operator="equal">
      <formula>0</formula>
    </cfRule>
  </conditionalFormatting>
  <conditionalFormatting sqref="G21:AI26">
    <cfRule type="cellIs" dxfId="607" priority="1990" operator="equal">
      <formula>0</formula>
    </cfRule>
  </conditionalFormatting>
  <conditionalFormatting sqref="G29:AU30">
    <cfRule type="cellIs" dxfId="606" priority="1360" operator="equal">
      <formula>0</formula>
    </cfRule>
  </conditionalFormatting>
  <conditionalFormatting sqref="AJ23:AU26">
    <cfRule type="cellIs" dxfId="605" priority="1989" operator="equal">
      <formula>0</formula>
    </cfRule>
  </conditionalFormatting>
  <conditionalFormatting sqref="AR177:AU178">
    <cfRule type="cellIs" dxfId="604" priority="1946" operator="equal">
      <formula>0</formula>
    </cfRule>
  </conditionalFormatting>
  <conditionalFormatting sqref="AV198:BW198">
    <cfRule type="cellIs" dxfId="603" priority="139" operator="equal">
      <formula>0</formula>
    </cfRule>
  </conditionalFormatting>
  <conditionalFormatting sqref="AV199:CG205 CE198:CF198">
    <cfRule type="cellIs" dxfId="602" priority="244" operator="equal">
      <formula>"Enter"</formula>
    </cfRule>
  </conditionalFormatting>
  <conditionalFormatting sqref="AV199:CG205">
    <cfRule type="cellIs" dxfId="601" priority="242" operator="equal">
      <formula>0</formula>
    </cfRule>
  </conditionalFormatting>
  <conditionalFormatting sqref="BF39">
    <cfRule type="cellIs" dxfId="600" priority="15" operator="equal">
      <formula>0</formula>
    </cfRule>
  </conditionalFormatting>
  <conditionalFormatting sqref="BF42">
    <cfRule type="cellIs" dxfId="599" priority="14" operator="equal">
      <formula>0</formula>
    </cfRule>
  </conditionalFormatting>
  <conditionalFormatting sqref="BF275:CG275">
    <cfRule type="cellIs" dxfId="598" priority="883" operator="equal">
      <formula>"Enter"</formula>
    </cfRule>
  </conditionalFormatting>
  <conditionalFormatting sqref="BJ81:BQ86">
    <cfRule type="cellIs" dxfId="597" priority="1983" operator="equal">
      <formula>0</formula>
    </cfRule>
  </conditionalFormatting>
  <conditionalFormatting sqref="BJ97:BQ98">
    <cfRule type="cellIs" dxfId="596" priority="1979" operator="equal">
      <formula>0</formula>
    </cfRule>
  </conditionalFormatting>
  <conditionalFormatting sqref="BJ116:BQ118">
    <cfRule type="cellIs" dxfId="595" priority="1963" operator="equal">
      <formula>0</formula>
    </cfRule>
  </conditionalFormatting>
  <conditionalFormatting sqref="BJ126:BQ126">
    <cfRule type="cellIs" dxfId="594" priority="1962" operator="equal">
      <formula>0</formula>
    </cfRule>
  </conditionalFormatting>
  <conditionalFormatting sqref="BJ107:BR107">
    <cfRule type="cellIs" dxfId="593" priority="1977" operator="equal">
      <formula>0</formula>
    </cfRule>
  </conditionalFormatting>
  <conditionalFormatting sqref="BJ134:BU134">
    <cfRule type="cellIs" dxfId="592" priority="1736" operator="equal">
      <formula>0</formula>
    </cfRule>
  </conditionalFormatting>
  <conditionalFormatting sqref="BJ93:BX93">
    <cfRule type="cellIs" dxfId="591" priority="1980" operator="equal">
      <formula>0</formula>
    </cfRule>
  </conditionalFormatting>
  <conditionalFormatting sqref="BJ91:BZ92">
    <cfRule type="cellIs" dxfId="590" priority="1292" operator="equal">
      <formula>0</formula>
    </cfRule>
  </conditionalFormatting>
  <conditionalFormatting sqref="BJ110:BZ111">
    <cfRule type="cellIs" dxfId="589" priority="1291" operator="equal">
      <formula>0</formula>
    </cfRule>
  </conditionalFormatting>
  <conditionalFormatting sqref="BJ122:BZ123">
    <cfRule type="cellIs" dxfId="588" priority="1290" operator="equal">
      <formula>0</formula>
    </cfRule>
  </conditionalFormatting>
  <conditionalFormatting sqref="BJ127:BZ128">
    <cfRule type="cellIs" dxfId="587" priority="1289" operator="equal">
      <formula>0</formula>
    </cfRule>
  </conditionalFormatting>
  <conditionalFormatting sqref="BJ135:BZ137">
    <cfRule type="cellIs" dxfId="586" priority="1288" operator="equal">
      <formula>0</formula>
    </cfRule>
  </conditionalFormatting>
  <conditionalFormatting sqref="BJ144:BZ146">
    <cfRule type="cellIs" dxfId="585" priority="1287" operator="equal">
      <formula>0</formula>
    </cfRule>
  </conditionalFormatting>
  <conditionalFormatting sqref="BQ265:BQ266">
    <cfRule type="cellIs" dxfId="584" priority="1734" operator="equal">
      <formula>0</formula>
    </cfRule>
  </conditionalFormatting>
  <conditionalFormatting sqref="BQ284">
    <cfRule type="cellIs" dxfId="583" priority="899" operator="equal">
      <formula>0</formula>
    </cfRule>
  </conditionalFormatting>
  <conditionalFormatting sqref="BS112:BZ112">
    <cfRule type="cellIs" dxfId="582" priority="1965" operator="equal">
      <formula>0</formula>
    </cfRule>
  </conditionalFormatting>
  <conditionalFormatting sqref="BU184:BU185">
    <cfRule type="cellIs" dxfId="581" priority="1714" operator="equal">
      <formula>"Enter"</formula>
    </cfRule>
  </conditionalFormatting>
  <conditionalFormatting sqref="BU31:BX32">
    <cfRule type="cellIs" dxfId="580" priority="880" operator="equal">
      <formula>"Enter"</formula>
    </cfRule>
  </conditionalFormatting>
  <conditionalFormatting sqref="BU180:BX180">
    <cfRule type="cellIs" dxfId="579" priority="1722" operator="equal">
      <formula>"Enter"</formula>
    </cfRule>
  </conditionalFormatting>
  <conditionalFormatting sqref="BU309:BX309">
    <cfRule type="cellIs" dxfId="578" priority="1726" operator="equal">
      <formula>"Enter"</formula>
    </cfRule>
  </conditionalFormatting>
  <conditionalFormatting sqref="BU45:BY45">
    <cfRule type="cellIs" dxfId="577" priority="1918" operator="equal">
      <formula>"Enter"</formula>
    </cfRule>
  </conditionalFormatting>
  <conditionalFormatting sqref="BU48:BY48">
    <cfRule type="cellIs" dxfId="576" priority="1301" operator="equal">
      <formula>"Enter"</formula>
    </cfRule>
  </conditionalFormatting>
  <conditionalFormatting sqref="BU51:BY51">
    <cfRule type="cellIs" dxfId="575" priority="1299" operator="equal">
      <formula>"Enter"</formula>
    </cfRule>
  </conditionalFormatting>
  <conditionalFormatting sqref="BU54:BY54">
    <cfRule type="cellIs" dxfId="574" priority="1297" operator="equal">
      <formula>"Enter"</formula>
    </cfRule>
  </conditionalFormatting>
  <conditionalFormatting sqref="BU57:BY57">
    <cfRule type="cellIs" dxfId="573" priority="1295" operator="equal">
      <formula>"Enter"</formula>
    </cfRule>
  </conditionalFormatting>
  <conditionalFormatting sqref="BU60:BY62">
    <cfRule type="cellIs" dxfId="572" priority="1293" operator="equal">
      <formula>"Enter"</formula>
    </cfRule>
  </conditionalFormatting>
  <conditionalFormatting sqref="BU152:BY152">
    <cfRule type="cellIs" dxfId="571" priority="1929" operator="equal">
      <formula>"Enter"</formula>
    </cfRule>
  </conditionalFormatting>
  <conditionalFormatting sqref="BU61:CE69 BU12:BX12">
    <cfRule type="cellIs" dxfId="570" priority="2638" operator="equal">
      <formula>"Enter"</formula>
    </cfRule>
  </conditionalFormatting>
  <conditionalFormatting sqref="BV84:CE86">
    <cfRule type="cellIs" dxfId="569" priority="106" operator="equal">
      <formula>0</formula>
    </cfRule>
  </conditionalFormatting>
  <conditionalFormatting sqref="BV117:CE119">
    <cfRule type="cellIs" dxfId="568" priority="108" operator="equal">
      <formula>0</formula>
    </cfRule>
  </conditionalFormatting>
  <conditionalFormatting sqref="BV98:CF98">
    <cfRule type="cellIs" dxfId="567" priority="107" operator="equal">
      <formula>0</formula>
    </cfRule>
  </conditionalFormatting>
  <conditionalFormatting sqref="BX198:CA198">
    <cfRule type="cellIs" dxfId="566" priority="149" operator="equal">
      <formula>0</formula>
    </cfRule>
  </conditionalFormatting>
  <conditionalFormatting sqref="BY5:BY11 BZ322:CG325">
    <cfRule type="cellIs" dxfId="565" priority="2642" operator="equal">
      <formula>"Enter"</formula>
    </cfRule>
    <cfRule type="cellIs" dxfId="564" priority="2643" operator="equal">
      <formula>0</formula>
    </cfRule>
  </conditionalFormatting>
  <conditionalFormatting sqref="BY149:BY151">
    <cfRule type="cellIs" dxfId="563" priority="2627" operator="equal">
      <formula>"Enter"</formula>
    </cfRule>
  </conditionalFormatting>
  <conditionalFormatting sqref="BY16:BZ16">
    <cfRule type="cellIs" dxfId="562" priority="449" operator="equal">
      <formula>"Enter"</formula>
    </cfRule>
  </conditionalFormatting>
  <conditionalFormatting sqref="BY36:BZ36">
    <cfRule type="cellIs" dxfId="561" priority="446" operator="equal">
      <formula>"Enter"</formula>
    </cfRule>
  </conditionalFormatting>
  <conditionalFormatting sqref="BY75:BZ75">
    <cfRule type="cellIs" dxfId="560" priority="443" operator="equal">
      <formula>"Enter"</formula>
    </cfRule>
  </conditionalFormatting>
  <conditionalFormatting sqref="BY89:BZ89">
    <cfRule type="cellIs" dxfId="559" priority="440" operator="equal">
      <formula>"Enter"</formula>
    </cfRule>
  </conditionalFormatting>
  <conditionalFormatting sqref="BY100:BZ100">
    <cfRule type="cellIs" dxfId="558" priority="437" operator="equal">
      <formula>"Enter"</formula>
    </cfRule>
  </conditionalFormatting>
  <conditionalFormatting sqref="BY109:BZ109">
    <cfRule type="cellIs" dxfId="557" priority="434" operator="equal">
      <formula>"Enter"</formula>
    </cfRule>
  </conditionalFormatting>
  <conditionalFormatting sqref="BY121:BZ121">
    <cfRule type="cellIs" dxfId="556" priority="431" operator="equal">
      <formula>"Enter"</formula>
    </cfRule>
  </conditionalFormatting>
  <conditionalFormatting sqref="BY130:BZ130">
    <cfRule type="cellIs" dxfId="555" priority="428" operator="equal">
      <formula>"Enter"</formula>
    </cfRule>
  </conditionalFormatting>
  <conditionalFormatting sqref="BY139:BZ139">
    <cfRule type="cellIs" dxfId="554" priority="425" operator="equal">
      <formula>"Enter"</formula>
    </cfRule>
  </conditionalFormatting>
  <conditionalFormatting sqref="BY148:BZ148">
    <cfRule type="cellIs" dxfId="553" priority="422" operator="equal">
      <formula>"Enter"</formula>
    </cfRule>
  </conditionalFormatting>
  <conditionalFormatting sqref="BY155:BZ155">
    <cfRule type="cellIs" dxfId="552" priority="419" operator="equal">
      <formula>"Enter"</formula>
    </cfRule>
  </conditionalFormatting>
  <conditionalFormatting sqref="BY161:BZ161">
    <cfRule type="cellIs" dxfId="551" priority="416" operator="equal">
      <formula>"Enter"</formula>
    </cfRule>
  </conditionalFormatting>
  <conditionalFormatting sqref="BY173:BZ173">
    <cfRule type="cellIs" dxfId="550" priority="413" operator="equal">
      <formula>"Enter"</formula>
    </cfRule>
  </conditionalFormatting>
  <conditionalFormatting sqref="BY228:BZ228">
    <cfRule type="cellIs" dxfId="549" priority="410" operator="equal">
      <formula>"Enter"</formula>
    </cfRule>
  </conditionalFormatting>
  <conditionalFormatting sqref="BY238:BZ238">
    <cfRule type="cellIs" dxfId="548" priority="408" operator="equal">
      <formula>"Enter"</formula>
    </cfRule>
  </conditionalFormatting>
  <conditionalFormatting sqref="BY296:BZ296">
    <cfRule type="cellIs" dxfId="547" priority="405" operator="equal">
      <formula>"Enter"</formula>
    </cfRule>
  </conditionalFormatting>
  <conditionalFormatting sqref="BY305:BZ305">
    <cfRule type="cellIs" dxfId="546" priority="1371" operator="equal">
      <formula>"Enter"</formula>
    </cfRule>
  </conditionalFormatting>
  <conditionalFormatting sqref="BY187:CA187">
    <cfRule type="cellIs" dxfId="545" priority="955" operator="equal">
      <formula>"Enter"</formula>
    </cfRule>
  </conditionalFormatting>
  <conditionalFormatting sqref="BY198:CA198">
    <cfRule type="cellIs" dxfId="544" priority="148" operator="equal">
      <formula>"Enter"</formula>
    </cfRule>
  </conditionalFormatting>
  <conditionalFormatting sqref="BY209:CA209">
    <cfRule type="cellIs" dxfId="543" priority="692" operator="equal">
      <formula>"Enter"</formula>
    </cfRule>
  </conditionalFormatting>
  <conditionalFormatting sqref="BY220:CA220">
    <cfRule type="cellIs" dxfId="542" priority="689" operator="equal">
      <formula>"Enter"</formula>
    </cfRule>
  </conditionalFormatting>
  <conditionalFormatting sqref="BY247:CA247">
    <cfRule type="cellIs" dxfId="541" priority="680" operator="equal">
      <formula>"Enter"</formula>
    </cfRule>
  </conditionalFormatting>
  <conditionalFormatting sqref="BY258:CA258">
    <cfRule type="cellIs" dxfId="540" priority="1803" operator="equal">
      <formula>"Enter"</formula>
    </cfRule>
  </conditionalFormatting>
  <conditionalFormatting sqref="BY269:CA269">
    <cfRule type="cellIs" dxfId="539" priority="908" operator="equal">
      <formula>"Enter"</formula>
    </cfRule>
  </conditionalFormatting>
  <conditionalFormatting sqref="BY277:CA277">
    <cfRule type="cellIs" dxfId="538" priority="895" operator="equal">
      <formula>"Enter"</formula>
    </cfRule>
  </conditionalFormatting>
  <conditionalFormatting sqref="BY314:CA314">
    <cfRule type="cellIs" dxfId="537" priority="940" operator="equal">
      <formula>"Enter"</formula>
    </cfRule>
  </conditionalFormatting>
  <conditionalFormatting sqref="BY321:CA321">
    <cfRule type="cellIs" dxfId="536" priority="937" operator="equal">
      <formula>"Enter"</formula>
    </cfRule>
  </conditionalFormatting>
  <conditionalFormatting sqref="BY266:CE266 B259:BY267">
    <cfRule type="cellIs" dxfId="535" priority="1733" operator="equal">
      <formula>0</formula>
    </cfRule>
  </conditionalFormatting>
  <conditionalFormatting sqref="BY2:CG2">
    <cfRule type="cellIs" dxfId="534" priority="1496" operator="equal">
      <formula>"Enter"</formula>
    </cfRule>
  </conditionalFormatting>
  <conditionalFormatting sqref="BY4:CG4">
    <cfRule type="cellIs" dxfId="533" priority="1181" operator="equal">
      <formula>0</formula>
    </cfRule>
  </conditionalFormatting>
  <conditionalFormatting sqref="BY6:CG11">
    <cfRule type="cellIs" dxfId="532" priority="1180" operator="equal">
      <formula>0</formula>
    </cfRule>
  </conditionalFormatting>
  <conditionalFormatting sqref="BZ16">
    <cfRule type="cellIs" dxfId="531" priority="448" operator="equal">
      <formula>0</formula>
    </cfRule>
  </conditionalFormatting>
  <conditionalFormatting sqref="BZ17:BZ28">
    <cfRule type="cellIs" dxfId="530" priority="1487" operator="equal">
      <formula>0</formula>
    </cfRule>
    <cfRule type="cellIs" dxfId="529" priority="1486" operator="equal">
      <formula>"Enter"</formula>
    </cfRule>
  </conditionalFormatting>
  <conditionalFormatting sqref="BZ36">
    <cfRule type="cellIs" dxfId="528" priority="445" operator="equal">
      <formula>0</formula>
    </cfRule>
  </conditionalFormatting>
  <conditionalFormatting sqref="BZ75">
    <cfRule type="cellIs" dxfId="527" priority="442" operator="equal">
      <formula>0</formula>
    </cfRule>
  </conditionalFormatting>
  <conditionalFormatting sqref="BZ89">
    <cfRule type="cellIs" dxfId="526" priority="439" operator="equal">
      <formula>0</formula>
    </cfRule>
  </conditionalFormatting>
  <conditionalFormatting sqref="BZ100">
    <cfRule type="cellIs" dxfId="525" priority="436" operator="equal">
      <formula>0</formula>
    </cfRule>
  </conditionalFormatting>
  <conditionalFormatting sqref="BZ109">
    <cfRule type="cellIs" dxfId="524" priority="433" operator="equal">
      <formula>0</formula>
    </cfRule>
  </conditionalFormatting>
  <conditionalFormatting sqref="BZ121">
    <cfRule type="cellIs" dxfId="523" priority="430" operator="equal">
      <formula>0</formula>
    </cfRule>
  </conditionalFormatting>
  <conditionalFormatting sqref="BZ130">
    <cfRule type="cellIs" dxfId="522" priority="427" operator="equal">
      <formula>0</formula>
    </cfRule>
  </conditionalFormatting>
  <conditionalFormatting sqref="BZ139">
    <cfRule type="cellIs" dxfId="521" priority="424" operator="equal">
      <formula>0</formula>
    </cfRule>
  </conditionalFormatting>
  <conditionalFormatting sqref="BZ148">
    <cfRule type="cellIs" dxfId="520" priority="421" operator="equal">
      <formula>0</formula>
    </cfRule>
  </conditionalFormatting>
  <conditionalFormatting sqref="BZ149:BZ151">
    <cfRule type="cellIs" dxfId="519" priority="1489" operator="equal">
      <formula>0</formula>
    </cfRule>
    <cfRule type="cellIs" dxfId="518" priority="1488" operator="equal">
      <formula>"Enter"</formula>
    </cfRule>
  </conditionalFormatting>
  <conditionalFormatting sqref="BZ155">
    <cfRule type="cellIs" dxfId="517" priority="418" operator="equal">
      <formula>0</formula>
    </cfRule>
  </conditionalFormatting>
  <conditionalFormatting sqref="BZ161">
    <cfRule type="cellIs" dxfId="516" priority="415" operator="equal">
      <formula>0</formula>
    </cfRule>
  </conditionalFormatting>
  <conditionalFormatting sqref="BZ173">
    <cfRule type="cellIs" dxfId="515" priority="412" operator="equal">
      <formula>0</formula>
    </cfRule>
  </conditionalFormatting>
  <conditionalFormatting sqref="BZ174">
    <cfRule type="cellIs" dxfId="514" priority="1436" operator="equal">
      <formula>0</formula>
    </cfRule>
  </conditionalFormatting>
  <conditionalFormatting sqref="BZ259:BZ266">
    <cfRule type="cellIs" dxfId="513" priority="1380" operator="equal">
      <formula>"Enter"</formula>
    </cfRule>
  </conditionalFormatting>
  <conditionalFormatting sqref="BZ267">
    <cfRule type="cellIs" dxfId="512" priority="1282" operator="equal">
      <formula>0</formula>
    </cfRule>
  </conditionalFormatting>
  <conditionalFormatting sqref="BZ269">
    <cfRule type="cellIs" dxfId="511" priority="909" operator="equal">
      <formula>0</formula>
    </cfRule>
    <cfRule type="cellIs" dxfId="510" priority="407" operator="equal">
      <formula>0</formula>
    </cfRule>
  </conditionalFormatting>
  <conditionalFormatting sqref="BZ277">
    <cfRule type="cellIs" dxfId="509" priority="896" operator="equal">
      <formula>0</formula>
    </cfRule>
    <cfRule type="cellIs" dxfId="508" priority="406" operator="equal">
      <formula>0</formula>
    </cfRule>
  </conditionalFormatting>
  <conditionalFormatting sqref="BZ305:BZ308">
    <cfRule type="cellIs" dxfId="507" priority="1372" operator="equal">
      <formula>0</formula>
    </cfRule>
  </conditionalFormatting>
  <conditionalFormatting sqref="BZ306:BZ308">
    <cfRule type="cellIs" dxfId="506" priority="1430" operator="equal">
      <formula>"Enter"</formula>
    </cfRule>
    <cfRule type="cellIs" dxfId="505" priority="1431" operator="equal">
      <formula>0</formula>
    </cfRule>
  </conditionalFormatting>
  <conditionalFormatting sqref="BZ310:BZ311">
    <cfRule type="cellIs" dxfId="504" priority="1428" operator="equal">
      <formula>"Enter"</formula>
    </cfRule>
    <cfRule type="cellIs" dxfId="503" priority="1429" operator="equal">
      <formula>0</formula>
    </cfRule>
  </conditionalFormatting>
  <conditionalFormatting sqref="BZ209:CA209">
    <cfRule type="cellIs" dxfId="502" priority="691" operator="equal">
      <formula>0</formula>
    </cfRule>
  </conditionalFormatting>
  <conditionalFormatting sqref="BZ220:CA220">
    <cfRule type="cellIs" dxfId="501" priority="688" operator="equal">
      <formula>0</formula>
    </cfRule>
  </conditionalFormatting>
  <conditionalFormatting sqref="BZ247:CA247">
    <cfRule type="cellIs" dxfId="500" priority="679" operator="equal">
      <formula>0</formula>
    </cfRule>
  </conditionalFormatting>
  <conditionalFormatting sqref="BZ305:CA305">
    <cfRule type="cellIs" dxfId="499" priority="944" operator="equal">
      <formula>0</formula>
    </cfRule>
  </conditionalFormatting>
  <conditionalFormatting sqref="BZ17:CB28 CE18:CG24 CD25:CG28">
    <cfRule type="cellIs" dxfId="498" priority="1175" operator="equal">
      <formula>0</formula>
    </cfRule>
  </conditionalFormatting>
  <conditionalFormatting sqref="BZ58:CB58 CE58:CG58">
    <cfRule type="cellIs" dxfId="497" priority="1147" operator="equal">
      <formula>"Enter"</formula>
    </cfRule>
    <cfRule type="cellIs" dxfId="496" priority="1148" operator="equal">
      <formula>0</formula>
    </cfRule>
  </conditionalFormatting>
  <conditionalFormatting sqref="BZ58:CB59 CE58:CF59 CG58:CG60 CF60">
    <cfRule type="cellIs" dxfId="495" priority="1146" operator="equal">
      <formula>0</formula>
    </cfRule>
  </conditionalFormatting>
  <conditionalFormatting sqref="BZ59:CB59 CE59:CF59 CG59:CG60 CF60">
    <cfRule type="cellIs" dxfId="494" priority="1145" operator="equal">
      <formula>"Enter"</formula>
    </cfRule>
  </conditionalFormatting>
  <conditionalFormatting sqref="BZ59:CB59 CE59:CG59">
    <cfRule type="cellIs" dxfId="493" priority="1144" operator="equal">
      <formula>0</formula>
    </cfRule>
  </conditionalFormatting>
  <conditionalFormatting sqref="BZ187:CB187">
    <cfRule type="cellIs" dxfId="492" priority="820" operator="equal">
      <formula>0</formula>
    </cfRule>
  </conditionalFormatting>
  <conditionalFormatting sqref="BZ198:CB198">
    <cfRule type="cellIs" dxfId="491" priority="147" operator="equal">
      <formula>0</formula>
    </cfRule>
  </conditionalFormatting>
  <conditionalFormatting sqref="BZ277:CB284">
    <cfRule type="cellIs" dxfId="490" priority="811" operator="equal">
      <formula>0</formula>
    </cfRule>
  </conditionalFormatting>
  <conditionalFormatting sqref="BZ55:CC55 CE55:CG55">
    <cfRule type="cellIs" dxfId="489" priority="1152" operator="equal">
      <formula>"Enter"</formula>
    </cfRule>
    <cfRule type="cellIs" dxfId="488" priority="1153" operator="equal">
      <formula>0</formula>
    </cfRule>
  </conditionalFormatting>
  <conditionalFormatting sqref="BZ55:CC56 CE55:CG56">
    <cfRule type="cellIs" dxfId="487" priority="1151" operator="equal">
      <formula>0</formula>
    </cfRule>
  </conditionalFormatting>
  <conditionalFormatting sqref="BZ56:CC56 CE56:CG56">
    <cfRule type="cellIs" dxfId="486" priority="1150" operator="equal">
      <formula>"Enter"</formula>
    </cfRule>
    <cfRule type="cellIs" dxfId="485" priority="1149" operator="equal">
      <formula>0</formula>
    </cfRule>
  </conditionalFormatting>
  <conditionalFormatting sqref="BZ269:CC269 BZ270:CG274">
    <cfRule type="cellIs" dxfId="484" priority="814" operator="equal">
      <formula>0</formula>
    </cfRule>
  </conditionalFormatting>
  <conditionalFormatting sqref="BZ314:CC314">
    <cfRule type="cellIs" dxfId="483" priority="799" operator="equal">
      <formula>0</formula>
    </cfRule>
  </conditionalFormatting>
  <conditionalFormatting sqref="BZ321:CC321">
    <cfRule type="cellIs" dxfId="482" priority="796" operator="equal">
      <formula>0</formula>
    </cfRule>
  </conditionalFormatting>
  <conditionalFormatting sqref="BZ4:CG11">
    <cfRule type="cellIs" dxfId="481" priority="1183" operator="equal">
      <formula>0</formula>
    </cfRule>
    <cfRule type="cellIs" dxfId="480" priority="1182" operator="equal">
      <formula>"Enter"</formula>
    </cfRule>
  </conditionalFormatting>
  <conditionalFormatting sqref="BZ43:CG43 BY151">
    <cfRule type="cellIs" dxfId="479" priority="1279" operator="equal">
      <formula>"Enter"</formula>
    </cfRule>
    <cfRule type="cellIs" dxfId="478" priority="1280" operator="equal">
      <formula>0</formula>
    </cfRule>
  </conditionalFormatting>
  <conditionalFormatting sqref="BZ43:CG44">
    <cfRule type="cellIs" dxfId="477" priority="1171" operator="equal">
      <formula>0</formula>
    </cfRule>
  </conditionalFormatting>
  <conditionalFormatting sqref="BZ44:CG44">
    <cfRule type="cellIs" dxfId="476" priority="1170" operator="equal">
      <formula>"Enter"</formula>
    </cfRule>
    <cfRule type="cellIs" dxfId="475" priority="1169" operator="equal">
      <formula>0</formula>
    </cfRule>
  </conditionalFormatting>
  <conditionalFormatting sqref="BZ46:CG46">
    <cfRule type="cellIs" dxfId="474" priority="1167" operator="equal">
      <formula>"Enter"</formula>
    </cfRule>
    <cfRule type="cellIs" dxfId="473" priority="1168" operator="equal">
      <formula>0</formula>
    </cfRule>
  </conditionalFormatting>
  <conditionalFormatting sqref="BZ46:CG47">
    <cfRule type="cellIs" dxfId="472" priority="1166" operator="equal">
      <formula>0</formula>
    </cfRule>
  </conditionalFormatting>
  <conditionalFormatting sqref="BZ47:CG47">
    <cfRule type="cellIs" dxfId="471" priority="1164" operator="equal">
      <formula>0</formula>
    </cfRule>
    <cfRule type="cellIs" dxfId="470" priority="1165" operator="equal">
      <formula>"Enter"</formula>
    </cfRule>
  </conditionalFormatting>
  <conditionalFormatting sqref="BZ49:CG49">
    <cfRule type="cellIs" dxfId="469" priority="1163" operator="equal">
      <formula>0</formula>
    </cfRule>
    <cfRule type="cellIs" dxfId="468" priority="1162" operator="equal">
      <formula>"Enter"</formula>
    </cfRule>
  </conditionalFormatting>
  <conditionalFormatting sqref="BZ49:CG50">
    <cfRule type="cellIs" dxfId="467" priority="1161" operator="equal">
      <formula>0</formula>
    </cfRule>
  </conditionalFormatting>
  <conditionalFormatting sqref="BZ50:CG50">
    <cfRule type="cellIs" dxfId="466" priority="1160" operator="equal">
      <formula>"Enter"</formula>
    </cfRule>
    <cfRule type="cellIs" dxfId="465" priority="1159" operator="equal">
      <formula>0</formula>
    </cfRule>
  </conditionalFormatting>
  <conditionalFormatting sqref="BZ52:CG52 CD52:CD53">
    <cfRule type="cellIs" dxfId="464" priority="1158" operator="equal">
      <formula>0</formula>
    </cfRule>
    <cfRule type="cellIs" dxfId="463" priority="1157" operator="equal">
      <formula>"Enter"</formula>
    </cfRule>
  </conditionalFormatting>
  <conditionalFormatting sqref="BZ52:CG53">
    <cfRule type="cellIs" dxfId="462" priority="1156" operator="equal">
      <formula>0</formula>
    </cfRule>
  </conditionalFormatting>
  <conditionalFormatting sqref="BZ53:CG53">
    <cfRule type="cellIs" dxfId="461" priority="1154" operator="equal">
      <formula>0</formula>
    </cfRule>
    <cfRule type="cellIs" dxfId="460" priority="1155" operator="equal">
      <formula>"Enter"</formula>
    </cfRule>
  </conditionalFormatting>
  <conditionalFormatting sqref="BZ174:CG174 BV174:BX175 BY175:CG175 BV176:CG179 BF285:CB285">
    <cfRule type="cellIs" dxfId="459" priority="882" operator="equal">
      <formula>"Enter"</formula>
    </cfRule>
  </conditionalFormatting>
  <conditionalFormatting sqref="BZ174:CG174 BV174:BX175 BY175:CG175 BV176:CG179">
    <cfRule type="cellIs" dxfId="458" priority="526" operator="equal">
      <formula>0</formula>
    </cfRule>
  </conditionalFormatting>
  <conditionalFormatting sqref="BZ310:CG311">
    <cfRule type="cellIs" dxfId="457" priority="1119" operator="equal">
      <formula>0</formula>
    </cfRule>
  </conditionalFormatting>
  <conditionalFormatting sqref="CA16">
    <cfRule type="cellIs" dxfId="456" priority="995" operator="equal">
      <formula>0</formula>
    </cfRule>
    <cfRule type="cellIs" dxfId="455" priority="994" operator="equal">
      <formula>"Enter"</formula>
    </cfRule>
  </conditionalFormatting>
  <conditionalFormatting sqref="CA36">
    <cfRule type="cellIs" dxfId="454" priority="992" operator="equal">
      <formula>0</formula>
    </cfRule>
    <cfRule type="cellIs" dxfId="453" priority="991" operator="equal">
      <formula>"Enter"</formula>
    </cfRule>
  </conditionalFormatting>
  <conditionalFormatting sqref="CA75 BR76:CG77">
    <cfRule type="cellIs" dxfId="452" priority="989" operator="equal">
      <formula>0</formula>
    </cfRule>
  </conditionalFormatting>
  <conditionalFormatting sqref="CA75">
    <cfRule type="cellIs" dxfId="451" priority="988" operator="equal">
      <formula>"Enter"</formula>
    </cfRule>
  </conditionalFormatting>
  <conditionalFormatting sqref="CA89">
    <cfRule type="cellIs" dxfId="450" priority="986" operator="equal">
      <formula>0</formula>
    </cfRule>
    <cfRule type="cellIs" dxfId="449" priority="985" operator="equal">
      <formula>"Enter"</formula>
    </cfRule>
  </conditionalFormatting>
  <conditionalFormatting sqref="CA100">
    <cfRule type="cellIs" dxfId="448" priority="982" operator="equal">
      <formula>"Enter"</formula>
    </cfRule>
    <cfRule type="cellIs" dxfId="447" priority="983" operator="equal">
      <formula>0</formula>
    </cfRule>
  </conditionalFormatting>
  <conditionalFormatting sqref="CA109">
    <cfRule type="cellIs" dxfId="446" priority="980" operator="equal">
      <formula>0</formula>
    </cfRule>
    <cfRule type="cellIs" dxfId="445" priority="979" operator="equal">
      <formula>"Enter"</formula>
    </cfRule>
  </conditionalFormatting>
  <conditionalFormatting sqref="CA121">
    <cfRule type="cellIs" dxfId="444" priority="976" operator="equal">
      <formula>"Enter"</formula>
    </cfRule>
    <cfRule type="cellIs" dxfId="443" priority="977" operator="equal">
      <formula>0</formula>
    </cfRule>
  </conditionalFormatting>
  <conditionalFormatting sqref="CA130">
    <cfRule type="cellIs" dxfId="442" priority="974" operator="equal">
      <formula>0</formula>
    </cfRule>
    <cfRule type="cellIs" dxfId="441" priority="973" operator="equal">
      <formula>"Enter"</formula>
    </cfRule>
  </conditionalFormatting>
  <conditionalFormatting sqref="CA139">
    <cfRule type="cellIs" dxfId="440" priority="970" operator="equal">
      <formula>"Enter"</formula>
    </cfRule>
    <cfRule type="cellIs" dxfId="439" priority="971" operator="equal">
      <formula>0</formula>
    </cfRule>
  </conditionalFormatting>
  <conditionalFormatting sqref="CA148">
    <cfRule type="cellIs" dxfId="438" priority="967" operator="equal">
      <formula>"Enter"</formula>
    </cfRule>
    <cfRule type="cellIs" dxfId="437" priority="968" operator="equal">
      <formula>0</formula>
    </cfRule>
  </conditionalFormatting>
  <conditionalFormatting sqref="CA155">
    <cfRule type="cellIs" dxfId="436" priority="964" operator="equal">
      <formula>"Enter"</formula>
    </cfRule>
    <cfRule type="cellIs" dxfId="435" priority="965" operator="equal">
      <formula>0</formula>
    </cfRule>
  </conditionalFormatting>
  <conditionalFormatting sqref="CA161">
    <cfRule type="cellIs" dxfId="434" priority="961" operator="equal">
      <formula>"Enter"</formula>
    </cfRule>
    <cfRule type="cellIs" dxfId="433" priority="962" operator="equal">
      <formula>0</formula>
    </cfRule>
  </conditionalFormatting>
  <conditionalFormatting sqref="CA173">
    <cfRule type="cellIs" dxfId="432" priority="959" operator="equal">
      <formula>0</formula>
    </cfRule>
    <cfRule type="cellIs" dxfId="431" priority="958" operator="equal">
      <formula>"Enter"</formula>
    </cfRule>
  </conditionalFormatting>
  <conditionalFormatting sqref="CA228">
    <cfRule type="cellIs" dxfId="430" priority="686" operator="equal">
      <formula>"Enter"</formula>
    </cfRule>
  </conditionalFormatting>
  <conditionalFormatting sqref="CA238">
    <cfRule type="cellIs" dxfId="429" priority="683" operator="equal">
      <formula>"Enter"</formula>
    </cfRule>
  </conditionalFormatting>
  <conditionalFormatting sqref="CA287 CA288:CG294">
    <cfRule type="cellIs" dxfId="428" priority="949" operator="equal">
      <formula>"Enter"</formula>
    </cfRule>
  </conditionalFormatting>
  <conditionalFormatting sqref="CA296">
    <cfRule type="cellIs" dxfId="427" priority="946" operator="equal">
      <formula>"Enter"</formula>
    </cfRule>
  </conditionalFormatting>
  <conditionalFormatting sqref="CA305 CA306:CG308">
    <cfRule type="cellIs" dxfId="426" priority="943" operator="equal">
      <formula>"Enter"</formula>
    </cfRule>
  </conditionalFormatting>
  <conditionalFormatting sqref="CA17:CB28 CE18:CG24 CD25:CG28">
    <cfRule type="cellIs" dxfId="425" priority="1174" operator="equal">
      <formula>"Enter"</formula>
    </cfRule>
  </conditionalFormatting>
  <conditionalFormatting sqref="CA36:CB36">
    <cfRule type="cellIs" dxfId="424" priority="856" operator="equal">
      <formula>0</formula>
    </cfRule>
  </conditionalFormatting>
  <conditionalFormatting sqref="CA173:CB174">
    <cfRule type="cellIs" dxfId="423" priority="823" operator="equal">
      <formula>0</formula>
    </cfRule>
  </conditionalFormatting>
  <conditionalFormatting sqref="CA228:CB228">
    <cfRule type="cellIs" dxfId="422" priority="687" operator="equal">
      <formula>0</formula>
    </cfRule>
  </conditionalFormatting>
  <conditionalFormatting sqref="CA238:CB238">
    <cfRule type="cellIs" dxfId="421" priority="684" operator="equal">
      <formula>0</formula>
    </cfRule>
  </conditionalFormatting>
  <conditionalFormatting sqref="CA258:CB258">
    <cfRule type="cellIs" dxfId="420" priority="817" operator="equal">
      <formula>0</formula>
    </cfRule>
  </conditionalFormatting>
  <conditionalFormatting sqref="CA287:CB287">
    <cfRule type="cellIs" dxfId="419" priority="808" operator="equal">
      <formula>0</formula>
    </cfRule>
  </conditionalFormatting>
  <conditionalFormatting sqref="CA296:CB296">
    <cfRule type="cellIs" dxfId="418" priority="805" operator="equal">
      <formula>0</formula>
    </cfRule>
  </conditionalFormatting>
  <conditionalFormatting sqref="CA305:CB308">
    <cfRule type="cellIs" dxfId="417" priority="802" operator="equal">
      <formula>0</formula>
    </cfRule>
  </conditionalFormatting>
  <conditionalFormatting sqref="CA319:CB319">
    <cfRule type="cellIs" dxfId="416" priority="1117" operator="equal">
      <formula>0</formula>
    </cfRule>
    <cfRule type="cellIs" dxfId="415" priority="1116" operator="equal">
      <formula>"Enter"</formula>
    </cfRule>
  </conditionalFormatting>
  <conditionalFormatting sqref="CA130:CC130">
    <cfRule type="cellIs" dxfId="414" priority="838" operator="equal">
      <formula>0</formula>
    </cfRule>
  </conditionalFormatting>
  <conditionalFormatting sqref="CA139:CC139">
    <cfRule type="cellIs" dxfId="413" priority="835" operator="equal">
      <formula>0</formula>
    </cfRule>
  </conditionalFormatting>
  <conditionalFormatting sqref="CA148:CC148 CA149:CG151">
    <cfRule type="cellIs" dxfId="412" priority="832" operator="equal">
      <formula>0</formula>
    </cfRule>
  </conditionalFormatting>
  <conditionalFormatting sqref="CA155:CC155">
    <cfRule type="cellIs" dxfId="411" priority="829" operator="equal">
      <formula>0</formula>
    </cfRule>
  </conditionalFormatting>
  <conditionalFormatting sqref="CA161:CC161">
    <cfRule type="cellIs" dxfId="410" priority="826" operator="equal">
      <formula>0</formula>
    </cfRule>
  </conditionalFormatting>
  <conditionalFormatting sqref="CA16:CD16 CA17:CB28">
    <cfRule type="cellIs" dxfId="409" priority="738" operator="equal">
      <formula>0</formula>
    </cfRule>
  </conditionalFormatting>
  <conditionalFormatting sqref="CA75:CD75">
    <cfRule type="cellIs" dxfId="408" priority="853" operator="equal">
      <formula>0</formula>
    </cfRule>
  </conditionalFormatting>
  <conditionalFormatting sqref="CA89:CD89">
    <cfRule type="cellIs" dxfId="407" priority="850" operator="equal">
      <formula>0</formula>
    </cfRule>
  </conditionalFormatting>
  <conditionalFormatting sqref="CA100:CD100">
    <cfRule type="cellIs" dxfId="406" priority="847" operator="equal">
      <formula>0</formula>
    </cfRule>
  </conditionalFormatting>
  <conditionalFormatting sqref="CA109:CD109">
    <cfRule type="cellIs" dxfId="405" priority="844" operator="equal">
      <formula>0</formula>
    </cfRule>
  </conditionalFormatting>
  <conditionalFormatting sqref="CA121:CD121">
    <cfRule type="cellIs" dxfId="404" priority="841" operator="equal">
      <formula>0</formula>
    </cfRule>
  </conditionalFormatting>
  <conditionalFormatting sqref="CA113:CE116">
    <cfRule type="cellIs" dxfId="403" priority="1137" operator="equal">
      <formula>0</formula>
    </cfRule>
    <cfRule type="cellIs" dxfId="402" priority="1135" operator="equal">
      <formula>0</formula>
    </cfRule>
    <cfRule type="cellIs" dxfId="401" priority="1136" operator="equal">
      <formula>"Enter"</formula>
    </cfRule>
  </conditionalFormatting>
  <conditionalFormatting sqref="CA95:CF96 CA97:CG97">
    <cfRule type="cellIs" dxfId="400" priority="115" operator="equal">
      <formula>0</formula>
    </cfRule>
  </conditionalFormatting>
  <conditionalFormatting sqref="CA95:CF97 CG97 CF98">
    <cfRule type="cellIs" dxfId="399" priority="116" operator="equal">
      <formula>"Enter"</formula>
    </cfRule>
    <cfRule type="cellIs" dxfId="398" priority="117" operator="equal">
      <formula>0</formula>
    </cfRule>
  </conditionalFormatting>
  <conditionalFormatting sqref="CA92:CG92">
    <cfRule type="cellIs" dxfId="397" priority="639" operator="equal">
      <formula>0</formula>
    </cfRule>
  </conditionalFormatting>
  <conditionalFormatting sqref="CA102:CG107">
    <cfRule type="cellIs" dxfId="396" priority="1140" operator="equal">
      <formula>0</formula>
    </cfRule>
    <cfRule type="cellIs" dxfId="395" priority="741" operator="equal">
      <formula>0</formula>
    </cfRule>
    <cfRule type="cellIs" dxfId="394" priority="1139" operator="equal">
      <formula>"Enter"</formula>
    </cfRule>
  </conditionalFormatting>
  <conditionalFormatting sqref="CA123:CG128">
    <cfRule type="cellIs" dxfId="393" priority="782" operator="equal">
      <formula>0</formula>
    </cfRule>
  </conditionalFormatting>
  <conditionalFormatting sqref="CA124:CG126">
    <cfRule type="cellIs" dxfId="392" priority="1133" operator="equal">
      <formula>"Enter"</formula>
    </cfRule>
    <cfRule type="cellIs" dxfId="391" priority="1134" operator="equal">
      <formula>0</formula>
    </cfRule>
  </conditionalFormatting>
  <conditionalFormatting sqref="CA132:CG134">
    <cfRule type="cellIs" dxfId="390" priority="1130" operator="equal">
      <formula>"Enter"</formula>
    </cfRule>
    <cfRule type="cellIs" dxfId="389" priority="1131" operator="equal">
      <formula>0</formula>
    </cfRule>
  </conditionalFormatting>
  <conditionalFormatting sqref="CA132:CG137">
    <cfRule type="cellIs" dxfId="388" priority="924" operator="equal">
      <formula>0</formula>
    </cfRule>
  </conditionalFormatting>
  <conditionalFormatting sqref="CA141:CG143">
    <cfRule type="cellIs" dxfId="387" priority="1127" operator="equal">
      <formula>"Enter"</formula>
    </cfRule>
    <cfRule type="cellIs" dxfId="386" priority="1128" operator="equal">
      <formula>0</formula>
    </cfRule>
  </conditionalFormatting>
  <conditionalFormatting sqref="CA141:CG146">
    <cfRule type="cellIs" dxfId="385" priority="923" operator="equal">
      <formula>0</formula>
    </cfRule>
  </conditionalFormatting>
  <conditionalFormatting sqref="CA149:CG151">
    <cfRule type="cellIs" dxfId="384" priority="1177" operator="equal">
      <formula>0</formula>
    </cfRule>
    <cfRule type="cellIs" dxfId="383" priority="1176" operator="equal">
      <formula>"Enter"</formula>
    </cfRule>
  </conditionalFormatting>
  <conditionalFormatting sqref="CA263:CG267 BY287:BZ287 BZ287:BZ294 Q13:CG13 CA259:CG261 CA262:CE262">
    <cfRule type="cellIs" dxfId="382" priority="2646" operator="equal">
      <formula>"Enter"</formula>
    </cfRule>
  </conditionalFormatting>
  <conditionalFormatting sqref="CA297:CG302">
    <cfRule type="cellIs" dxfId="381" priority="773" operator="equal">
      <formula>0</formula>
    </cfRule>
    <cfRule type="cellIs" dxfId="380" priority="1005" operator="equal">
      <formula>"Enter"</formula>
    </cfRule>
  </conditionalFormatting>
  <conditionalFormatting sqref="CA306:CG308">
    <cfRule type="cellIs" dxfId="379" priority="1121" operator="equal">
      <formula>0</formula>
    </cfRule>
  </conditionalFormatting>
  <conditionalFormatting sqref="CA310:CG311">
    <cfRule type="cellIs" dxfId="378" priority="1118" operator="equal">
      <formula>"Enter"</formula>
    </cfRule>
    <cfRule type="cellIs" dxfId="377" priority="1003" operator="equal">
      <formula>0</formula>
    </cfRule>
  </conditionalFormatting>
  <conditionalFormatting sqref="CA326:CG327">
    <cfRule type="cellIs" dxfId="376" priority="918" operator="equal">
      <formula>"Enter"</formula>
    </cfRule>
    <cfRule type="cellIs" dxfId="375" priority="917" operator="equal">
      <formula>0</formula>
    </cfRule>
    <cfRule type="cellIs" dxfId="374" priority="919" operator="equal">
      <formula>0</formula>
    </cfRule>
  </conditionalFormatting>
  <conditionalFormatting sqref="CB36">
    <cfRule type="cellIs" dxfId="373" priority="855" operator="equal">
      <formula>"Enter"</formula>
    </cfRule>
  </conditionalFormatting>
  <conditionalFormatting sqref="CB173">
    <cfRule type="cellIs" dxfId="372" priority="822" operator="equal">
      <formula>"Enter"</formula>
    </cfRule>
  </conditionalFormatting>
  <conditionalFormatting sqref="CB187">
    <cfRule type="cellIs" dxfId="371" priority="819" operator="equal">
      <formula>"Enter"</formula>
    </cfRule>
  </conditionalFormatting>
  <conditionalFormatting sqref="CB198">
    <cfRule type="cellIs" dxfId="370" priority="146" operator="equal">
      <formula>"Enter"</formula>
    </cfRule>
  </conditionalFormatting>
  <conditionalFormatting sqref="CB220">
    <cfRule type="cellIs" dxfId="369" priority="769" operator="equal">
      <formula>0</formula>
    </cfRule>
    <cfRule type="cellIs" dxfId="368" priority="768" operator="equal">
      <formula>"Enter"</formula>
    </cfRule>
  </conditionalFormatting>
  <conditionalFormatting sqref="CB228">
    <cfRule type="cellIs" dxfId="367" priority="766" operator="equal">
      <formula>0</formula>
    </cfRule>
    <cfRule type="cellIs" dxfId="366" priority="765" operator="equal">
      <formula>"Enter"</formula>
    </cfRule>
  </conditionalFormatting>
  <conditionalFormatting sqref="CB238">
    <cfRule type="cellIs" dxfId="365" priority="763" operator="equal">
      <formula>0</formula>
    </cfRule>
    <cfRule type="cellIs" dxfId="364" priority="762" operator="equal">
      <formula>"Enter"</formula>
    </cfRule>
  </conditionalFormatting>
  <conditionalFormatting sqref="CB247">
    <cfRule type="cellIs" dxfId="363" priority="747" operator="equal">
      <formula>0</formula>
    </cfRule>
    <cfRule type="cellIs" dxfId="362" priority="746" operator="equal">
      <formula>"Enter"</formula>
    </cfRule>
  </conditionalFormatting>
  <conditionalFormatting sqref="CB249:CB255">
    <cfRule type="cellIs" dxfId="361" priority="257" operator="equal">
      <formula>0</formula>
    </cfRule>
  </conditionalFormatting>
  <conditionalFormatting sqref="CB258">
    <cfRule type="cellIs" dxfId="360" priority="816" operator="equal">
      <formula>"Enter"</formula>
    </cfRule>
  </conditionalFormatting>
  <conditionalFormatting sqref="CB277">
    <cfRule type="cellIs" dxfId="359" priority="810" operator="equal">
      <formula>"Enter"</formula>
    </cfRule>
  </conditionalFormatting>
  <conditionalFormatting sqref="CB287">
    <cfRule type="cellIs" dxfId="358" priority="807" operator="equal">
      <formula>"Enter"</formula>
    </cfRule>
  </conditionalFormatting>
  <conditionalFormatting sqref="CB296">
    <cfRule type="cellIs" dxfId="357" priority="804" operator="equal">
      <formula>"Enter"</formula>
    </cfRule>
  </conditionalFormatting>
  <conditionalFormatting sqref="CB305">
    <cfRule type="cellIs" dxfId="356" priority="801" operator="equal">
      <formula>"Enter"</formula>
    </cfRule>
  </conditionalFormatting>
  <conditionalFormatting sqref="CB130:CC130">
    <cfRule type="cellIs" dxfId="355" priority="837" operator="equal">
      <formula>"Enter"</formula>
    </cfRule>
  </conditionalFormatting>
  <conditionalFormatting sqref="CB139:CC139">
    <cfRule type="cellIs" dxfId="354" priority="834" operator="equal">
      <formula>"Enter"</formula>
    </cfRule>
  </conditionalFormatting>
  <conditionalFormatting sqref="CB148:CC148">
    <cfRule type="cellIs" dxfId="353" priority="831" operator="equal">
      <formula>"Enter"</formula>
    </cfRule>
  </conditionalFormatting>
  <conditionalFormatting sqref="CB155:CC155">
    <cfRule type="cellIs" dxfId="352" priority="828" operator="equal">
      <formula>"Enter"</formula>
    </cfRule>
  </conditionalFormatting>
  <conditionalFormatting sqref="CB161:CC161">
    <cfRule type="cellIs" dxfId="351" priority="825" operator="equal">
      <formula>"Enter"</formula>
    </cfRule>
  </conditionalFormatting>
  <conditionalFormatting sqref="CB173:CC173">
    <cfRule type="cellIs" dxfId="350" priority="720" operator="equal">
      <formula>0</formula>
    </cfRule>
  </conditionalFormatting>
  <conditionalFormatting sqref="CB187:CC187">
    <cfRule type="cellIs" dxfId="349" priority="717" operator="equal">
      <formula>0</formula>
    </cfRule>
  </conditionalFormatting>
  <conditionalFormatting sqref="CB198:CC198">
    <cfRule type="cellIs" dxfId="348" priority="145" operator="equal">
      <formula>0</formula>
    </cfRule>
  </conditionalFormatting>
  <conditionalFormatting sqref="CB209:CC209">
    <cfRule type="cellIs" dxfId="347" priority="772" operator="equal">
      <formula>0</formula>
    </cfRule>
    <cfRule type="cellIs" dxfId="346" priority="771" operator="equal">
      <formula>"Enter"</formula>
    </cfRule>
  </conditionalFormatting>
  <conditionalFormatting sqref="CB258:CC258">
    <cfRule type="cellIs" dxfId="345" priority="714" operator="equal">
      <formula>0</formula>
    </cfRule>
  </conditionalFormatting>
  <conditionalFormatting sqref="CB269:CC269">
    <cfRule type="cellIs" dxfId="344" priority="813" operator="equal">
      <formula>"Enter"</formula>
    </cfRule>
  </conditionalFormatting>
  <conditionalFormatting sqref="CB277:CC277">
    <cfRule type="cellIs" dxfId="343" priority="708" operator="equal">
      <formula>0</formula>
    </cfRule>
  </conditionalFormatting>
  <conditionalFormatting sqref="CB287:CC287">
    <cfRule type="cellIs" dxfId="342" priority="705" operator="equal">
      <formula>0</formula>
    </cfRule>
  </conditionalFormatting>
  <conditionalFormatting sqref="CB296:CC296">
    <cfRule type="cellIs" dxfId="341" priority="622" operator="equal">
      <formula>0</formula>
    </cfRule>
  </conditionalFormatting>
  <conditionalFormatting sqref="CB305:CC305">
    <cfRule type="cellIs" dxfId="340" priority="702" operator="equal">
      <formula>0</formula>
    </cfRule>
  </conditionalFormatting>
  <conditionalFormatting sqref="CB314:CC314">
    <cfRule type="cellIs" dxfId="339" priority="798" operator="equal">
      <formula>"Enter"</formula>
    </cfRule>
  </conditionalFormatting>
  <conditionalFormatting sqref="CB321:CC321">
    <cfRule type="cellIs" dxfId="338" priority="795" operator="equal">
      <formula>"Enter"</formula>
    </cfRule>
  </conditionalFormatting>
  <conditionalFormatting sqref="CB16:CD16">
    <cfRule type="cellIs" dxfId="337" priority="737" operator="equal">
      <formula>"Enter"</formula>
    </cfRule>
  </conditionalFormatting>
  <conditionalFormatting sqref="CB36:CD36">
    <cfRule type="cellIs" dxfId="336" priority="729" operator="equal">
      <formula>0</formula>
    </cfRule>
  </conditionalFormatting>
  <conditionalFormatting sqref="CB75:CD75">
    <cfRule type="cellIs" dxfId="335" priority="852" operator="equal">
      <formula>"Enter"</formula>
    </cfRule>
  </conditionalFormatting>
  <conditionalFormatting sqref="CB89:CD89">
    <cfRule type="cellIs" dxfId="334" priority="849" operator="equal">
      <formula>"Enter"</formula>
    </cfRule>
  </conditionalFormatting>
  <conditionalFormatting sqref="CB100:CD100">
    <cfRule type="cellIs" dxfId="333" priority="846" operator="equal">
      <formula>"Enter"</formula>
    </cfRule>
  </conditionalFormatting>
  <conditionalFormatting sqref="CB109:CD109">
    <cfRule type="cellIs" dxfId="332" priority="843" operator="equal">
      <formula>"Enter"</formula>
    </cfRule>
  </conditionalFormatting>
  <conditionalFormatting sqref="CB121:CD121">
    <cfRule type="cellIs" dxfId="331" priority="840" operator="equal">
      <formula>"Enter"</formula>
    </cfRule>
  </conditionalFormatting>
  <conditionalFormatting sqref="CB130:CD130">
    <cfRule type="cellIs" dxfId="330" priority="404" operator="equal">
      <formula>0</formula>
    </cfRule>
  </conditionalFormatting>
  <conditionalFormatting sqref="CB139:CD139">
    <cfRule type="cellIs" dxfId="329" priority="401" operator="equal">
      <formula>0</formula>
    </cfRule>
  </conditionalFormatting>
  <conditionalFormatting sqref="CB148:CD148">
    <cfRule type="cellIs" dxfId="328" priority="398" operator="equal">
      <formula>0</formula>
    </cfRule>
  </conditionalFormatting>
  <conditionalFormatting sqref="CB155:CD155">
    <cfRule type="cellIs" dxfId="327" priority="395" operator="equal">
      <formula>0</formula>
    </cfRule>
  </conditionalFormatting>
  <conditionalFormatting sqref="CB161:CD161">
    <cfRule type="cellIs" dxfId="326" priority="392" operator="equal">
      <formula>0</formula>
    </cfRule>
  </conditionalFormatting>
  <conditionalFormatting sqref="CB269:CD269">
    <cfRule type="cellIs" dxfId="325" priority="365" operator="equal">
      <formula>0</formula>
    </cfRule>
  </conditionalFormatting>
  <conditionalFormatting sqref="CB314:CD314">
    <cfRule type="cellIs" dxfId="324" priority="350" operator="equal">
      <formula>0</formula>
    </cfRule>
  </conditionalFormatting>
  <conditionalFormatting sqref="CB321:CD321">
    <cfRule type="cellIs" dxfId="323" priority="347" operator="equal">
      <formula>0</formula>
    </cfRule>
  </conditionalFormatting>
  <conditionalFormatting sqref="CB217:CE217">
    <cfRule type="cellIs" dxfId="322" priority="103" operator="equal">
      <formula>0</formula>
    </cfRule>
  </conditionalFormatting>
  <conditionalFormatting sqref="CB16:CF16">
    <cfRule type="cellIs" dxfId="321" priority="341" operator="equal">
      <formula>0</formula>
    </cfRule>
  </conditionalFormatting>
  <conditionalFormatting sqref="CB75:CF75">
    <cfRule type="cellIs" dxfId="320" priority="335" operator="equal">
      <formula>0</formula>
    </cfRule>
  </conditionalFormatting>
  <conditionalFormatting sqref="CB89:CF89">
    <cfRule type="cellIs" dxfId="319" priority="332" operator="equal">
      <formula>0</formula>
    </cfRule>
  </conditionalFormatting>
  <conditionalFormatting sqref="CB100:CF100">
    <cfRule type="cellIs" dxfId="318" priority="329" operator="equal">
      <formula>0</formula>
    </cfRule>
  </conditionalFormatting>
  <conditionalFormatting sqref="CB109:CF109">
    <cfRule type="cellIs" dxfId="317" priority="326" operator="equal">
      <formula>0</formula>
    </cfRule>
  </conditionalFormatting>
  <conditionalFormatting sqref="CB121:CF121">
    <cfRule type="cellIs" dxfId="316" priority="323" operator="equal">
      <formula>0</formula>
    </cfRule>
  </conditionalFormatting>
  <conditionalFormatting sqref="CB248:CG248">
    <cfRule type="cellIs" dxfId="315" priority="260" operator="equal">
      <formula>0</formula>
    </cfRule>
  </conditionalFormatting>
  <conditionalFormatting sqref="CC17 CD17:CG28">
    <cfRule type="cellIs" dxfId="314" priority="21" operator="equal">
      <formula>0</formula>
    </cfRule>
  </conditionalFormatting>
  <conditionalFormatting sqref="CC17 CE17:CG17 CD17:CD24">
    <cfRule type="cellIs" dxfId="313" priority="20" operator="equal">
      <formula>"Enter"</formula>
    </cfRule>
    <cfRule type="cellIs" dxfId="312" priority="19" operator="equal">
      <formula>0</formula>
    </cfRule>
  </conditionalFormatting>
  <conditionalFormatting sqref="CC173">
    <cfRule type="cellIs" dxfId="311" priority="719" operator="equal">
      <formula>"Enter"</formula>
    </cfRule>
  </conditionalFormatting>
  <conditionalFormatting sqref="CC187">
    <cfRule type="cellIs" dxfId="310" priority="716" operator="equal">
      <formula>"Enter"</formula>
    </cfRule>
  </conditionalFormatting>
  <conditionalFormatting sqref="CC198">
    <cfRule type="cellIs" dxfId="309" priority="144" operator="equal">
      <formula>"Enter"</formula>
    </cfRule>
  </conditionalFormatting>
  <conditionalFormatting sqref="CC220">
    <cfRule type="cellIs" dxfId="308" priority="342" operator="equal">
      <formula>0</formula>
    </cfRule>
    <cfRule type="cellIs" dxfId="307" priority="343" operator="equal">
      <formula>"Enter"</formula>
    </cfRule>
  </conditionalFormatting>
  <conditionalFormatting sqref="CC228">
    <cfRule type="cellIs" dxfId="306" priority="478" operator="equal">
      <formula>0</formula>
    </cfRule>
    <cfRule type="cellIs" dxfId="305" priority="477" operator="equal">
      <formula>"Enter"</formula>
    </cfRule>
  </conditionalFormatting>
  <conditionalFormatting sqref="CC238">
    <cfRule type="cellIs" dxfId="304" priority="474" operator="equal">
      <formula>"Enter"</formula>
    </cfRule>
    <cfRule type="cellIs" dxfId="303" priority="475" operator="equal">
      <formula>0</formula>
    </cfRule>
  </conditionalFormatting>
  <conditionalFormatting sqref="CC247">
    <cfRule type="cellIs" dxfId="302" priority="256" operator="equal">
      <formula>0</formula>
    </cfRule>
    <cfRule type="cellIs" dxfId="301" priority="255" operator="equal">
      <formula>"Enter"</formula>
    </cfRule>
    <cfRule type="cellIs" dxfId="300" priority="254" operator="equal">
      <formula>0</formula>
    </cfRule>
  </conditionalFormatting>
  <conditionalFormatting sqref="CC258">
    <cfRule type="cellIs" dxfId="299" priority="713" operator="equal">
      <formula>"Enter"</formula>
    </cfRule>
  </conditionalFormatting>
  <conditionalFormatting sqref="CC277">
    <cfRule type="cellIs" dxfId="298" priority="707" operator="equal">
      <formula>"Enter"</formula>
    </cfRule>
  </conditionalFormatting>
  <conditionalFormatting sqref="CC287">
    <cfRule type="cellIs" dxfId="297" priority="704" operator="equal">
      <formula>"Enter"</formula>
    </cfRule>
  </conditionalFormatting>
  <conditionalFormatting sqref="CC296">
    <cfRule type="cellIs" dxfId="296" priority="621" operator="equal">
      <formula>"Enter"</formula>
    </cfRule>
  </conditionalFormatting>
  <conditionalFormatting sqref="CC305">
    <cfRule type="cellIs" dxfId="295" priority="701" operator="equal">
      <formula>"Enter"</formula>
    </cfRule>
  </conditionalFormatting>
  <conditionalFormatting sqref="CC36:CD36">
    <cfRule type="cellIs" dxfId="294" priority="728" operator="equal">
      <formula>"Enter"</formula>
    </cfRule>
  </conditionalFormatting>
  <conditionalFormatting sqref="CC58:CD59">
    <cfRule type="cellIs" dxfId="293" priority="1" operator="equal">
      <formula>0</formula>
    </cfRule>
    <cfRule type="cellIs" dxfId="292" priority="2" operator="equal">
      <formula>"Enter"</formula>
    </cfRule>
    <cfRule type="cellIs" dxfId="291" priority="4" operator="equal">
      <formula>"Enter"</formula>
    </cfRule>
    <cfRule type="cellIs" dxfId="290" priority="5" operator="equal">
      <formula>0</formula>
    </cfRule>
    <cfRule type="cellIs" dxfId="289" priority="3" operator="equal">
      <formula>0</formula>
    </cfRule>
  </conditionalFormatting>
  <conditionalFormatting sqref="CC173:CD173">
    <cfRule type="cellIs" dxfId="288" priority="389" operator="equal">
      <formula>0</formula>
    </cfRule>
  </conditionalFormatting>
  <conditionalFormatting sqref="CC187:CD187">
    <cfRule type="cellIs" dxfId="287" priority="386" operator="equal">
      <formula>0</formula>
    </cfRule>
  </conditionalFormatting>
  <conditionalFormatting sqref="CC220:CD220">
    <cfRule type="cellIs" dxfId="286" priority="344" operator="equal">
      <formula>0</formula>
    </cfRule>
  </conditionalFormatting>
  <conditionalFormatting sqref="CC228:CD228">
    <cfRule type="cellIs" dxfId="285" priority="377" operator="equal">
      <formula>0</formula>
    </cfRule>
  </conditionalFormatting>
  <conditionalFormatting sqref="CC238:CD238">
    <cfRule type="cellIs" dxfId="284" priority="374" operator="equal">
      <formula>0</formula>
    </cfRule>
  </conditionalFormatting>
  <conditionalFormatting sqref="CC258:CD258">
    <cfRule type="cellIs" dxfId="283" priority="368" operator="equal">
      <formula>0</formula>
    </cfRule>
  </conditionalFormatting>
  <conditionalFormatting sqref="CC277:CD277 CC278:CG285">
    <cfRule type="cellIs" dxfId="282" priority="362" operator="equal">
      <formula>0</formula>
    </cfRule>
  </conditionalFormatting>
  <conditionalFormatting sqref="CC287:CD287">
    <cfRule type="cellIs" dxfId="281" priority="359" operator="equal">
      <formula>0</formula>
    </cfRule>
  </conditionalFormatting>
  <conditionalFormatting sqref="CC296:CD296">
    <cfRule type="cellIs" dxfId="280" priority="356" operator="equal">
      <formula>0</formula>
    </cfRule>
  </conditionalFormatting>
  <conditionalFormatting sqref="CC305:CD305 CC306:CG308">
    <cfRule type="cellIs" dxfId="279" priority="353" operator="equal">
      <formula>0</formula>
    </cfRule>
  </conditionalFormatting>
  <conditionalFormatting sqref="CC36:CF36">
    <cfRule type="cellIs" dxfId="278" priority="338" operator="equal">
      <formula>0</formula>
    </cfRule>
  </conditionalFormatting>
  <conditionalFormatting sqref="CC198:CF198">
    <cfRule type="cellIs" dxfId="277" priority="142" operator="equal">
      <formula>0</formula>
    </cfRule>
  </conditionalFormatting>
  <conditionalFormatting sqref="CC29:CG29">
    <cfRule type="cellIs" dxfId="276" priority="734" operator="equal">
      <formula>"Enter"</formula>
    </cfRule>
    <cfRule type="cellIs" dxfId="275" priority="735" operator="equal">
      <formula>0</formula>
    </cfRule>
  </conditionalFormatting>
  <conditionalFormatting sqref="CC29:CG30">
    <cfRule type="cellIs" dxfId="274" priority="732" operator="equal">
      <formula>0</formula>
    </cfRule>
  </conditionalFormatting>
  <conditionalFormatting sqref="CC30:CG30">
    <cfRule type="cellIs" dxfId="273" priority="730" operator="equal">
      <formula>0</formula>
    </cfRule>
    <cfRule type="cellIs" dxfId="272" priority="731" operator="equal">
      <formula>"Enter"</formula>
    </cfRule>
  </conditionalFormatting>
  <conditionalFormatting sqref="CC92:CG92">
    <cfRule type="cellIs" dxfId="271" priority="638" operator="equal">
      <formula>"Enter"</formula>
    </cfRule>
    <cfRule type="cellIs" dxfId="270" priority="637" operator="equal">
      <formula>0</formula>
    </cfRule>
  </conditionalFormatting>
  <conditionalFormatting sqref="CC251:CG251">
    <cfRule type="cellIs" dxfId="269" priority="259" operator="equal">
      <formula>0</formula>
    </cfRule>
  </conditionalFormatting>
  <conditionalFormatting sqref="CC254:CG254">
    <cfRule type="cellIs" dxfId="268" priority="258" operator="equal">
      <formula>0</formula>
    </cfRule>
  </conditionalFormatting>
  <conditionalFormatting sqref="CD55:CD56">
    <cfRule type="cellIs" dxfId="267" priority="6" operator="equal">
      <formula>0</formula>
    </cfRule>
    <cfRule type="cellIs" dxfId="266" priority="7" operator="equal">
      <formula>"Enter"</formula>
    </cfRule>
    <cfRule type="cellIs" dxfId="265" priority="8" operator="equal">
      <formula>0</formula>
    </cfRule>
    <cfRule type="cellIs" dxfId="264" priority="9" operator="equal">
      <formula>"Enter"</formula>
    </cfRule>
    <cfRule type="cellIs" dxfId="263" priority="10" operator="equal">
      <formula>0</formula>
    </cfRule>
  </conditionalFormatting>
  <conditionalFormatting sqref="CD130">
    <cfRule type="cellIs" dxfId="262" priority="403" operator="equal">
      <formula>"Enter"</formula>
    </cfRule>
  </conditionalFormatting>
  <conditionalFormatting sqref="CD139">
    <cfRule type="cellIs" dxfId="261" priority="400" operator="equal">
      <formula>"Enter"</formula>
    </cfRule>
  </conditionalFormatting>
  <conditionalFormatting sqref="CD148">
    <cfRule type="cellIs" dxfId="260" priority="397" operator="equal">
      <formula>"Enter"</formula>
    </cfRule>
  </conditionalFormatting>
  <conditionalFormatting sqref="CD155">
    <cfRule type="cellIs" dxfId="259" priority="394" operator="equal">
      <formula>"Enter"</formula>
    </cfRule>
  </conditionalFormatting>
  <conditionalFormatting sqref="CD161">
    <cfRule type="cellIs" dxfId="258" priority="391" operator="equal">
      <formula>"Enter"</formula>
    </cfRule>
  </conditionalFormatting>
  <conditionalFormatting sqref="CD173">
    <cfRule type="cellIs" dxfId="257" priority="388" operator="equal">
      <formula>"Enter"</formula>
    </cfRule>
  </conditionalFormatting>
  <conditionalFormatting sqref="CD187">
    <cfRule type="cellIs" dxfId="256" priority="385" operator="equal">
      <formula>"Enter"</formula>
    </cfRule>
  </conditionalFormatting>
  <conditionalFormatting sqref="CD198">
    <cfRule type="cellIs" dxfId="255" priority="140" operator="equal">
      <formula>0</formula>
    </cfRule>
    <cfRule type="cellIs" dxfId="254" priority="141" operator="equal">
      <formula>"Enter"</formula>
    </cfRule>
  </conditionalFormatting>
  <conditionalFormatting sqref="CD209">
    <cfRule type="cellIs" dxfId="253" priority="383" operator="equal">
      <formula>0</formula>
    </cfRule>
    <cfRule type="cellIs" dxfId="252" priority="382" operator="equal">
      <formula>"Enter"</formula>
    </cfRule>
  </conditionalFormatting>
  <conditionalFormatting sqref="CD220">
    <cfRule type="cellIs" dxfId="251" priority="380" operator="equal">
      <formula>0</formula>
    </cfRule>
    <cfRule type="cellIs" dxfId="250" priority="379" operator="equal">
      <formula>"Enter"</formula>
    </cfRule>
  </conditionalFormatting>
  <conditionalFormatting sqref="CD228">
    <cfRule type="cellIs" dxfId="249" priority="376" operator="equal">
      <formula>"Enter"</formula>
    </cfRule>
  </conditionalFormatting>
  <conditionalFormatting sqref="CD238">
    <cfRule type="cellIs" dxfId="248" priority="373" operator="equal">
      <formula>"Enter"</formula>
    </cfRule>
  </conditionalFormatting>
  <conditionalFormatting sqref="CD247">
    <cfRule type="cellIs" dxfId="247" priority="371" operator="equal">
      <formula>0</formula>
    </cfRule>
    <cfRule type="cellIs" dxfId="246" priority="370" operator="equal">
      <formula>"Enter"</formula>
    </cfRule>
  </conditionalFormatting>
  <conditionalFormatting sqref="CD258">
    <cfRule type="cellIs" dxfId="245" priority="367" operator="equal">
      <formula>"Enter"</formula>
    </cfRule>
  </conditionalFormatting>
  <conditionalFormatting sqref="CD269">
    <cfRule type="cellIs" dxfId="244" priority="364" operator="equal">
      <formula>"Enter"</formula>
    </cfRule>
  </conditionalFormatting>
  <conditionalFormatting sqref="CD277">
    <cfRule type="cellIs" dxfId="243" priority="361" operator="equal">
      <formula>"Enter"</formula>
    </cfRule>
  </conditionalFormatting>
  <conditionalFormatting sqref="CD287">
    <cfRule type="cellIs" dxfId="242" priority="358" operator="equal">
      <formula>"Enter"</formula>
    </cfRule>
  </conditionalFormatting>
  <conditionalFormatting sqref="CD296">
    <cfRule type="cellIs" dxfId="241" priority="355" operator="equal">
      <formula>"Enter"</formula>
    </cfRule>
  </conditionalFormatting>
  <conditionalFormatting sqref="CD305">
    <cfRule type="cellIs" dxfId="240" priority="352" operator="equal">
      <formula>"Enter"</formula>
    </cfRule>
  </conditionalFormatting>
  <conditionalFormatting sqref="CD314">
    <cfRule type="cellIs" dxfId="239" priority="349" operator="equal">
      <formula>"Enter"</formula>
    </cfRule>
  </conditionalFormatting>
  <conditionalFormatting sqref="CD321">
    <cfRule type="cellIs" dxfId="238" priority="346" operator="equal">
      <formula>"Enter"</formula>
    </cfRule>
  </conditionalFormatting>
  <conditionalFormatting sqref="CD130:CF130">
    <cfRule type="cellIs" dxfId="237" priority="320" operator="equal">
      <formula>0</formula>
    </cfRule>
  </conditionalFormatting>
  <conditionalFormatting sqref="CD139:CF139">
    <cfRule type="cellIs" dxfId="236" priority="317" operator="equal">
      <formula>0</formula>
    </cfRule>
  </conditionalFormatting>
  <conditionalFormatting sqref="CD148:CF148">
    <cfRule type="cellIs" dxfId="235" priority="314" operator="equal">
      <formula>0</formula>
    </cfRule>
  </conditionalFormatting>
  <conditionalFormatting sqref="CD155:CF155">
    <cfRule type="cellIs" dxfId="234" priority="311" operator="equal">
      <formula>0</formula>
    </cfRule>
  </conditionalFormatting>
  <conditionalFormatting sqref="CD161:CF161">
    <cfRule type="cellIs" dxfId="233" priority="308" operator="equal">
      <formula>0</formula>
    </cfRule>
  </conditionalFormatting>
  <conditionalFormatting sqref="CD173:CF173">
    <cfRule type="cellIs" dxfId="232" priority="305" operator="equal">
      <formula>0</formula>
    </cfRule>
  </conditionalFormatting>
  <conditionalFormatting sqref="CD187:CF187">
    <cfRule type="cellIs" dxfId="231" priority="302" operator="equal">
      <formula>0</formula>
    </cfRule>
  </conditionalFormatting>
  <conditionalFormatting sqref="CD209:CF209">
    <cfRule type="cellIs" dxfId="230" priority="299" operator="equal">
      <formula>0</formula>
    </cfRule>
  </conditionalFormatting>
  <conditionalFormatting sqref="CD228:CF228">
    <cfRule type="cellIs" dxfId="229" priority="293" operator="equal">
      <formula>0</formula>
    </cfRule>
  </conditionalFormatting>
  <conditionalFormatting sqref="CD238:CF238">
    <cfRule type="cellIs" dxfId="228" priority="290" operator="equal">
      <formula>0</formula>
    </cfRule>
  </conditionalFormatting>
  <conditionalFormatting sqref="CD247:CF247">
    <cfRule type="cellIs" dxfId="227" priority="287" operator="equal">
      <formula>0</formula>
    </cfRule>
  </conditionalFormatting>
  <conditionalFormatting sqref="CD258:CF258">
    <cfRule type="cellIs" dxfId="226" priority="284" operator="equal">
      <formula>0</formula>
    </cfRule>
  </conditionalFormatting>
  <conditionalFormatting sqref="CD269:CF269">
    <cfRule type="cellIs" dxfId="225" priority="281" operator="equal">
      <formula>0</formula>
    </cfRule>
  </conditionalFormatting>
  <conditionalFormatting sqref="CD277:CF277">
    <cfRule type="cellIs" dxfId="224" priority="278" operator="equal">
      <formula>0</formula>
    </cfRule>
  </conditionalFormatting>
  <conditionalFormatting sqref="CD287:CF287">
    <cfRule type="cellIs" dxfId="223" priority="275" operator="equal">
      <formula>0</formula>
    </cfRule>
  </conditionalFormatting>
  <conditionalFormatting sqref="CD296:CF296">
    <cfRule type="cellIs" dxfId="222" priority="272" operator="equal">
      <formula>0</formula>
    </cfRule>
  </conditionalFormatting>
  <conditionalFormatting sqref="CD305:CF305">
    <cfRule type="cellIs" dxfId="221" priority="269" operator="equal">
      <formula>0</formula>
    </cfRule>
  </conditionalFormatting>
  <conditionalFormatting sqref="CD314:CF314">
    <cfRule type="cellIs" dxfId="220" priority="266" operator="equal">
      <formula>0</formula>
    </cfRule>
  </conditionalFormatting>
  <conditionalFormatting sqref="CD321:CF321">
    <cfRule type="cellIs" dxfId="219" priority="263" operator="equal">
      <formula>0</formula>
    </cfRule>
  </conditionalFormatting>
  <conditionalFormatting sqref="CE16:CF16">
    <cfRule type="cellIs" dxfId="218" priority="340" operator="equal">
      <formula>"Enter"</formula>
    </cfRule>
  </conditionalFormatting>
  <conditionalFormatting sqref="CE36:CF36">
    <cfRule type="cellIs" dxfId="217" priority="337" operator="equal">
      <formula>"Enter"</formula>
    </cfRule>
  </conditionalFormatting>
  <conditionalFormatting sqref="CE75:CF75">
    <cfRule type="cellIs" dxfId="216" priority="334" operator="equal">
      <formula>"Enter"</formula>
    </cfRule>
  </conditionalFormatting>
  <conditionalFormatting sqref="CE89:CF89">
    <cfRule type="cellIs" dxfId="215" priority="331" operator="equal">
      <formula>"Enter"</formula>
    </cfRule>
  </conditionalFormatting>
  <conditionalFormatting sqref="CE100:CF100">
    <cfRule type="cellIs" dxfId="214" priority="328" operator="equal">
      <formula>"Enter"</formula>
    </cfRule>
  </conditionalFormatting>
  <conditionalFormatting sqref="CE109:CF109">
    <cfRule type="cellIs" dxfId="213" priority="325" operator="equal">
      <formula>"Enter"</formula>
    </cfRule>
  </conditionalFormatting>
  <conditionalFormatting sqref="CE121:CF121">
    <cfRule type="cellIs" dxfId="212" priority="322" operator="equal">
      <formula>"Enter"</formula>
    </cfRule>
  </conditionalFormatting>
  <conditionalFormatting sqref="CE130:CF130">
    <cfRule type="cellIs" dxfId="211" priority="319" operator="equal">
      <formula>"Enter"</formula>
    </cfRule>
  </conditionalFormatting>
  <conditionalFormatting sqref="CE139:CF139">
    <cfRule type="cellIs" dxfId="210" priority="316" operator="equal">
      <formula>"Enter"</formula>
    </cfRule>
  </conditionalFormatting>
  <conditionalFormatting sqref="CE148:CF148">
    <cfRule type="cellIs" dxfId="209" priority="313" operator="equal">
      <formula>"Enter"</formula>
    </cfRule>
  </conditionalFormatting>
  <conditionalFormatting sqref="CE155:CF155">
    <cfRule type="cellIs" dxfId="208" priority="310" operator="equal">
      <formula>"Enter"</formula>
    </cfRule>
  </conditionalFormatting>
  <conditionalFormatting sqref="CE161:CF161">
    <cfRule type="cellIs" dxfId="207" priority="307" operator="equal">
      <formula>"Enter"</formula>
    </cfRule>
  </conditionalFormatting>
  <conditionalFormatting sqref="CE173:CF173">
    <cfRule type="cellIs" dxfId="206" priority="304" operator="equal">
      <formula>"Enter"</formula>
    </cfRule>
  </conditionalFormatting>
  <conditionalFormatting sqref="CE187:CF187">
    <cfRule type="cellIs" dxfId="205" priority="301" operator="equal">
      <formula>"Enter"</formula>
    </cfRule>
  </conditionalFormatting>
  <conditionalFormatting sqref="CE198:CF198 AV199:CG205">
    <cfRule type="cellIs" dxfId="204" priority="245" operator="equal">
      <formula>0</formula>
    </cfRule>
  </conditionalFormatting>
  <conditionalFormatting sqref="CE209:CF209">
    <cfRule type="cellIs" dxfId="203" priority="298" operator="equal">
      <formula>"Enter"</formula>
    </cfRule>
  </conditionalFormatting>
  <conditionalFormatting sqref="CE220:CF220">
    <cfRule type="cellIs" dxfId="202" priority="295" operator="equal">
      <formula>"Enter"</formula>
    </cfRule>
    <cfRule type="cellIs" dxfId="201" priority="296" operator="equal">
      <formula>0</formula>
    </cfRule>
  </conditionalFormatting>
  <conditionalFormatting sqref="CE228:CF228">
    <cfRule type="cellIs" dxfId="200" priority="292" operator="equal">
      <formula>"Enter"</formula>
    </cfRule>
  </conditionalFormatting>
  <conditionalFormatting sqref="CE238:CF238">
    <cfRule type="cellIs" dxfId="199" priority="289" operator="equal">
      <formula>"Enter"</formula>
    </cfRule>
  </conditionalFormatting>
  <conditionalFormatting sqref="CE247:CF247">
    <cfRule type="cellIs" dxfId="198" priority="286" operator="equal">
      <formula>"Enter"</formula>
    </cfRule>
  </conditionalFormatting>
  <conditionalFormatting sqref="CE258:CF258">
    <cfRule type="cellIs" dxfId="197" priority="283" operator="equal">
      <formula>"Enter"</formula>
    </cfRule>
  </conditionalFormatting>
  <conditionalFormatting sqref="CE269:CF269">
    <cfRule type="cellIs" dxfId="196" priority="280" operator="equal">
      <formula>"Enter"</formula>
    </cfRule>
  </conditionalFormatting>
  <conditionalFormatting sqref="CE277:CF277">
    <cfRule type="cellIs" dxfId="195" priority="277" operator="equal">
      <formula>"Enter"</formula>
    </cfRule>
  </conditionalFormatting>
  <conditionalFormatting sqref="CE287:CF287">
    <cfRule type="cellIs" dxfId="194" priority="274" operator="equal">
      <formula>"Enter"</formula>
    </cfRule>
  </conditionalFormatting>
  <conditionalFormatting sqref="CE296:CF296">
    <cfRule type="cellIs" dxfId="193" priority="271" operator="equal">
      <formula>"Enter"</formula>
    </cfRule>
  </conditionalFormatting>
  <conditionalFormatting sqref="CE305:CF305">
    <cfRule type="cellIs" dxfId="192" priority="268" operator="equal">
      <formula>"Enter"</formula>
    </cfRule>
  </conditionalFormatting>
  <conditionalFormatting sqref="CE321:CF321">
    <cfRule type="cellIs" dxfId="191" priority="262" operator="equal">
      <formula>"Enter"</formula>
    </cfRule>
  </conditionalFormatting>
  <conditionalFormatting sqref="CE16:CG16">
    <cfRule type="cellIs" dxfId="190" priority="102" operator="equal">
      <formula>0</formula>
    </cfRule>
  </conditionalFormatting>
  <conditionalFormatting sqref="CE36:CG36">
    <cfRule type="cellIs" dxfId="189" priority="99" operator="equal">
      <formula>0</formula>
    </cfRule>
  </conditionalFormatting>
  <conditionalFormatting sqref="CE75:CG75">
    <cfRule type="cellIs" dxfId="188" priority="96" operator="equal">
      <formula>0</formula>
    </cfRule>
  </conditionalFormatting>
  <conditionalFormatting sqref="CE89:CG89">
    <cfRule type="cellIs" dxfId="187" priority="93" operator="equal">
      <formula>0</formula>
    </cfRule>
  </conditionalFormatting>
  <conditionalFormatting sqref="CE100:CG100">
    <cfRule type="cellIs" dxfId="186" priority="90" operator="equal">
      <formula>0</formula>
    </cfRule>
  </conditionalFormatting>
  <conditionalFormatting sqref="CE109:CG109">
    <cfRule type="cellIs" dxfId="185" priority="87" operator="equal">
      <formula>0</formula>
    </cfRule>
  </conditionalFormatting>
  <conditionalFormatting sqref="CE121:CG121">
    <cfRule type="cellIs" dxfId="184" priority="84" operator="equal">
      <formula>0</formula>
    </cfRule>
  </conditionalFormatting>
  <conditionalFormatting sqref="CE130:CG130">
    <cfRule type="cellIs" dxfId="183" priority="81" operator="equal">
      <formula>0</formula>
    </cfRule>
  </conditionalFormatting>
  <conditionalFormatting sqref="CE139:CG139">
    <cfRule type="cellIs" dxfId="182" priority="78" operator="equal">
      <formula>0</formula>
    </cfRule>
  </conditionalFormatting>
  <conditionalFormatting sqref="CE148:CG148">
    <cfRule type="cellIs" dxfId="181" priority="75" operator="equal">
      <formula>0</formula>
    </cfRule>
  </conditionalFormatting>
  <conditionalFormatting sqref="CE155:CG155">
    <cfRule type="cellIs" dxfId="180" priority="13" operator="equal">
      <formula>0</formula>
    </cfRule>
  </conditionalFormatting>
  <conditionalFormatting sqref="CE161:CG161">
    <cfRule type="cellIs" dxfId="179" priority="72" operator="equal">
      <formula>0</formula>
    </cfRule>
  </conditionalFormatting>
  <conditionalFormatting sqref="CE173:CG173">
    <cfRule type="cellIs" dxfId="178" priority="69" operator="equal">
      <formula>0</formula>
    </cfRule>
  </conditionalFormatting>
  <conditionalFormatting sqref="CE187:CG187">
    <cfRule type="cellIs" dxfId="177" priority="66" operator="equal">
      <formula>0</formula>
    </cfRule>
  </conditionalFormatting>
  <conditionalFormatting sqref="CE209:CG209">
    <cfRule type="cellIs" dxfId="176" priority="60" operator="equal">
      <formula>0</formula>
    </cfRule>
  </conditionalFormatting>
  <conditionalFormatting sqref="CE220:CG220">
    <cfRule type="cellIs" dxfId="175" priority="57" operator="equal">
      <formula>0</formula>
    </cfRule>
  </conditionalFormatting>
  <conditionalFormatting sqref="CE228:CG228">
    <cfRule type="cellIs" dxfId="174" priority="54" operator="equal">
      <formula>0</formula>
    </cfRule>
  </conditionalFormatting>
  <conditionalFormatting sqref="CE238:CG238">
    <cfRule type="cellIs" dxfId="173" priority="51" operator="equal">
      <formula>0</formula>
    </cfRule>
  </conditionalFormatting>
  <conditionalFormatting sqref="CE247:CG247">
    <cfRule type="cellIs" dxfId="172" priority="48" operator="equal">
      <formula>0</formula>
    </cfRule>
  </conditionalFormatting>
  <conditionalFormatting sqref="CE258:CG258">
    <cfRule type="cellIs" dxfId="171" priority="45" operator="equal">
      <formula>0</formula>
    </cfRule>
  </conditionalFormatting>
  <conditionalFormatting sqref="CE269:CG269">
    <cfRule type="cellIs" dxfId="170" priority="42" operator="equal">
      <formula>0</formula>
    </cfRule>
  </conditionalFormatting>
  <conditionalFormatting sqref="CE277:CG277">
    <cfRule type="cellIs" dxfId="169" priority="39" operator="equal">
      <formula>0</formula>
    </cfRule>
  </conditionalFormatting>
  <conditionalFormatting sqref="CE287:CG287">
    <cfRule type="cellIs" dxfId="168" priority="36" operator="equal">
      <formula>0</formula>
    </cfRule>
  </conditionalFormatting>
  <conditionalFormatting sqref="CE296:CG296">
    <cfRule type="cellIs" dxfId="167" priority="33" operator="equal">
      <formula>0</formula>
    </cfRule>
  </conditionalFormatting>
  <conditionalFormatting sqref="CE305:CG305">
    <cfRule type="cellIs" dxfId="166" priority="30" operator="equal">
      <formula>0</formula>
    </cfRule>
  </conditionalFormatting>
  <conditionalFormatting sqref="CE314:CG314">
    <cfRule type="cellIs" dxfId="165" priority="26" operator="equal">
      <formula>"Enter"</formula>
    </cfRule>
    <cfRule type="cellIs" dxfId="164" priority="25" operator="equal">
      <formula>0</formula>
    </cfRule>
  </conditionalFormatting>
  <conditionalFormatting sqref="CE321:CG321">
    <cfRule type="cellIs" dxfId="163" priority="24" operator="equal">
      <formula>0</formula>
    </cfRule>
  </conditionalFormatting>
  <conditionalFormatting sqref="CF60:CG61">
    <cfRule type="cellIs" dxfId="162" priority="134" operator="equal">
      <formula>0</formula>
    </cfRule>
  </conditionalFormatting>
  <conditionalFormatting sqref="CF61:CG61">
    <cfRule type="cellIs" dxfId="161" priority="133" operator="equal">
      <formula>"Enter"</formula>
    </cfRule>
  </conditionalFormatting>
  <conditionalFormatting sqref="CF61:CG62">
    <cfRule type="cellIs" dxfId="160" priority="132" operator="equal">
      <formula>0</formula>
    </cfRule>
  </conditionalFormatting>
  <conditionalFormatting sqref="CF62:CG62">
    <cfRule type="cellIs" dxfId="159" priority="131" operator="equal">
      <formula>"Enter"</formula>
    </cfRule>
    <cfRule type="cellIs" dxfId="158" priority="130" operator="equal">
      <formula>0</formula>
    </cfRule>
  </conditionalFormatting>
  <conditionalFormatting sqref="CF64:CG64">
    <cfRule type="cellIs" dxfId="157" priority="129" operator="equal">
      <formula>0</formula>
    </cfRule>
    <cfRule type="cellIs" dxfId="156" priority="128" operator="equal">
      <formula>"Enter"</formula>
    </cfRule>
  </conditionalFormatting>
  <conditionalFormatting sqref="CF64:CG65">
    <cfRule type="cellIs" dxfId="155" priority="127" operator="equal">
      <formula>0</formula>
    </cfRule>
  </conditionalFormatting>
  <conditionalFormatting sqref="CF65:CG65">
    <cfRule type="cellIs" dxfId="154" priority="125" operator="equal">
      <formula>0</formula>
    </cfRule>
    <cfRule type="cellIs" dxfId="153" priority="126" operator="equal">
      <formula>"Enter"</formula>
    </cfRule>
  </conditionalFormatting>
  <conditionalFormatting sqref="CF67:CG67">
    <cfRule type="cellIs" dxfId="152" priority="123" operator="equal">
      <formula>"Enter"</formula>
    </cfRule>
    <cfRule type="cellIs" dxfId="151" priority="124" operator="equal">
      <formula>0</formula>
    </cfRule>
  </conditionalFormatting>
  <conditionalFormatting sqref="CF67:CG68">
    <cfRule type="cellIs" dxfId="150" priority="122" operator="equal">
      <formula>0</formula>
    </cfRule>
  </conditionalFormatting>
  <conditionalFormatting sqref="CF68:CG68">
    <cfRule type="cellIs" dxfId="149" priority="120" operator="equal">
      <formula>0</formula>
    </cfRule>
    <cfRule type="cellIs" dxfId="148" priority="121" operator="equal">
      <formula>"Enter"</formula>
    </cfRule>
  </conditionalFormatting>
  <conditionalFormatting sqref="CF83:CG83">
    <cfRule type="cellIs" dxfId="147" priority="104" operator="equal">
      <formula>0</formula>
    </cfRule>
  </conditionalFormatting>
  <conditionalFormatting sqref="CF116:CG116">
    <cfRule type="cellIs" dxfId="146" priority="18" operator="equal">
      <formula>0</formula>
    </cfRule>
  </conditionalFormatting>
  <conditionalFormatting sqref="CF262:CG262">
    <cfRule type="cellIs" dxfId="145" priority="105" operator="equal">
      <formula>0</formula>
    </cfRule>
  </conditionalFormatting>
  <conditionalFormatting sqref="CG16">
    <cfRule type="cellIs" dxfId="144" priority="100" operator="equal">
      <formula>0</formula>
    </cfRule>
    <cfRule type="cellIs" dxfId="143" priority="101" operator="equal">
      <formula>"Enter"</formula>
    </cfRule>
  </conditionalFormatting>
  <conditionalFormatting sqref="CG36">
    <cfRule type="cellIs" dxfId="142" priority="97" operator="equal">
      <formula>0</formula>
    </cfRule>
    <cfRule type="cellIs" dxfId="141" priority="98" operator="equal">
      <formula>"Enter"</formula>
    </cfRule>
  </conditionalFormatting>
  <conditionalFormatting sqref="CG75">
    <cfRule type="cellIs" dxfId="140" priority="94" operator="equal">
      <formula>0</formula>
    </cfRule>
    <cfRule type="cellIs" dxfId="139" priority="95" operator="equal">
      <formula>"Enter"</formula>
    </cfRule>
  </conditionalFormatting>
  <conditionalFormatting sqref="CG89">
    <cfRule type="cellIs" dxfId="138" priority="91" operator="equal">
      <formula>0</formula>
    </cfRule>
    <cfRule type="cellIs" dxfId="137" priority="92" operator="equal">
      <formula>"Enter"</formula>
    </cfRule>
  </conditionalFormatting>
  <conditionalFormatting sqref="CG100">
    <cfRule type="cellIs" dxfId="136" priority="88" operator="equal">
      <formula>0</formula>
    </cfRule>
    <cfRule type="cellIs" dxfId="135" priority="89" operator="equal">
      <formula>"Enter"</formula>
    </cfRule>
  </conditionalFormatting>
  <conditionalFormatting sqref="CG109">
    <cfRule type="cellIs" dxfId="134" priority="86" operator="equal">
      <formula>"Enter"</formula>
    </cfRule>
    <cfRule type="cellIs" dxfId="133" priority="85" operator="equal">
      <formula>0</formula>
    </cfRule>
  </conditionalFormatting>
  <conditionalFormatting sqref="CG121">
    <cfRule type="cellIs" dxfId="132" priority="83" operator="equal">
      <formula>"Enter"</formula>
    </cfRule>
    <cfRule type="cellIs" dxfId="131" priority="82" operator="equal">
      <formula>0</formula>
    </cfRule>
  </conditionalFormatting>
  <conditionalFormatting sqref="CG130">
    <cfRule type="cellIs" dxfId="130" priority="79" operator="equal">
      <formula>0</formula>
    </cfRule>
    <cfRule type="cellIs" dxfId="129" priority="80" operator="equal">
      <formula>"Enter"</formula>
    </cfRule>
  </conditionalFormatting>
  <conditionalFormatting sqref="CG139">
    <cfRule type="cellIs" dxfId="128" priority="76" operator="equal">
      <formula>0</formula>
    </cfRule>
    <cfRule type="cellIs" dxfId="127" priority="77" operator="equal">
      <formula>"Enter"</formula>
    </cfRule>
  </conditionalFormatting>
  <conditionalFormatting sqref="CG148">
    <cfRule type="cellIs" dxfId="126" priority="73" operator="equal">
      <formula>0</formula>
    </cfRule>
    <cfRule type="cellIs" dxfId="125" priority="74" operator="equal">
      <formula>"Enter"</formula>
    </cfRule>
  </conditionalFormatting>
  <conditionalFormatting sqref="CG155">
    <cfRule type="cellIs" dxfId="124" priority="11" operator="equal">
      <formula>0</formula>
    </cfRule>
    <cfRule type="cellIs" dxfId="123" priority="12" operator="equal">
      <formula>"Enter"</formula>
    </cfRule>
  </conditionalFormatting>
  <conditionalFormatting sqref="CG161">
    <cfRule type="cellIs" dxfId="122" priority="70" operator="equal">
      <formula>0</formula>
    </cfRule>
    <cfRule type="cellIs" dxfId="121" priority="71" operator="equal">
      <formula>"Enter"</formula>
    </cfRule>
  </conditionalFormatting>
  <conditionalFormatting sqref="CG173">
    <cfRule type="cellIs" dxfId="120" priority="67" operator="equal">
      <formula>0</formula>
    </cfRule>
    <cfRule type="cellIs" dxfId="119" priority="68" operator="equal">
      <formula>"Enter"</formula>
    </cfRule>
  </conditionalFormatting>
  <conditionalFormatting sqref="CG187">
    <cfRule type="cellIs" dxfId="118" priority="64" operator="equal">
      <formula>0</formula>
    </cfRule>
    <cfRule type="cellIs" dxfId="117" priority="65" operator="equal">
      <formula>"Enter"</formula>
    </cfRule>
  </conditionalFormatting>
  <conditionalFormatting sqref="CG198">
    <cfRule type="cellIs" dxfId="116" priority="61" operator="equal">
      <formula>0</formula>
    </cfRule>
    <cfRule type="cellIs" dxfId="115" priority="62" operator="equal">
      <formula>"Enter"</formula>
    </cfRule>
    <cfRule type="cellIs" dxfId="114" priority="63" operator="equal">
      <formula>0</formula>
    </cfRule>
  </conditionalFormatting>
  <conditionalFormatting sqref="CG209">
    <cfRule type="cellIs" dxfId="113" priority="59" operator="equal">
      <formula>"Enter"</formula>
    </cfRule>
    <cfRule type="cellIs" dxfId="112" priority="58" operator="equal">
      <formula>0</formula>
    </cfRule>
  </conditionalFormatting>
  <conditionalFormatting sqref="CG213">
    <cfRule type="cellIs" dxfId="111" priority="17" operator="equal">
      <formula>0</formula>
    </cfRule>
  </conditionalFormatting>
  <conditionalFormatting sqref="CG220">
    <cfRule type="cellIs" dxfId="110" priority="56" operator="equal">
      <formula>"Enter"</formula>
    </cfRule>
    <cfRule type="cellIs" dxfId="109" priority="55" operator="equal">
      <formula>0</formula>
    </cfRule>
  </conditionalFormatting>
  <conditionalFormatting sqref="CG228">
    <cfRule type="cellIs" dxfId="108" priority="53" operator="equal">
      <formula>"Enter"</formula>
    </cfRule>
    <cfRule type="cellIs" dxfId="107" priority="52" operator="equal">
      <formula>0</formula>
    </cfRule>
  </conditionalFormatting>
  <conditionalFormatting sqref="CG232">
    <cfRule type="cellIs" dxfId="106" priority="16" operator="equal">
      <formula>0</formula>
    </cfRule>
  </conditionalFormatting>
  <conditionalFormatting sqref="CG238">
    <cfRule type="cellIs" dxfId="105" priority="50" operator="equal">
      <formula>"Enter"</formula>
    </cfRule>
    <cfRule type="cellIs" dxfId="104" priority="49" operator="equal">
      <formula>0</formula>
    </cfRule>
  </conditionalFormatting>
  <conditionalFormatting sqref="CG247">
    <cfRule type="cellIs" dxfId="103" priority="46" operator="equal">
      <formula>0</formula>
    </cfRule>
    <cfRule type="cellIs" dxfId="102" priority="47" operator="equal">
      <formula>"Enter"</formula>
    </cfRule>
  </conditionalFormatting>
  <conditionalFormatting sqref="CG258">
    <cfRule type="cellIs" dxfId="101" priority="44" operator="equal">
      <formula>"Enter"</formula>
    </cfRule>
    <cfRule type="cellIs" dxfId="100" priority="43" operator="equal">
      <formula>0</formula>
    </cfRule>
  </conditionalFormatting>
  <conditionalFormatting sqref="CG269">
    <cfRule type="cellIs" dxfId="99" priority="41" operator="equal">
      <formula>"Enter"</formula>
    </cfRule>
    <cfRule type="cellIs" dxfId="98" priority="40" operator="equal">
      <formula>0</formula>
    </cfRule>
  </conditionalFormatting>
  <conditionalFormatting sqref="CG277">
    <cfRule type="cellIs" dxfId="97" priority="38" operator="equal">
      <formula>"Enter"</formula>
    </cfRule>
    <cfRule type="cellIs" dxfId="96" priority="37" operator="equal">
      <formula>0</formula>
    </cfRule>
  </conditionalFormatting>
  <conditionalFormatting sqref="CG287">
    <cfRule type="cellIs" dxfId="95" priority="34" operator="equal">
      <formula>0</formula>
    </cfRule>
    <cfRule type="cellIs" dxfId="94" priority="35" operator="equal">
      <formula>"Enter"</formula>
    </cfRule>
  </conditionalFormatting>
  <conditionalFormatting sqref="CG296">
    <cfRule type="cellIs" dxfId="93" priority="31" operator="equal">
      <formula>0</formula>
    </cfRule>
    <cfRule type="cellIs" dxfId="92" priority="32" operator="equal">
      <formula>"Enter"</formula>
    </cfRule>
  </conditionalFormatting>
  <conditionalFormatting sqref="CG305">
    <cfRule type="cellIs" dxfId="91" priority="29" operator="equal">
      <formula>"Enter"</formula>
    </cfRule>
    <cfRule type="cellIs" dxfId="90" priority="28" operator="equal">
      <formula>0</formula>
    </cfRule>
  </conditionalFormatting>
  <conditionalFormatting sqref="CG314:CG319">
    <cfRule type="cellIs" dxfId="89" priority="27" operator="equal">
      <formula>0</formula>
    </cfRule>
  </conditionalFormatting>
  <conditionalFormatting sqref="CG315:CG319 CC318:CF319 BZ315:CF317 BZ318:CB318 BU14:BX14">
    <cfRule type="cellIs" dxfId="88" priority="1935" operator="equal">
      <formula>"Enter"</formula>
    </cfRule>
  </conditionalFormatting>
  <conditionalFormatting sqref="CG321">
    <cfRule type="cellIs" dxfId="87" priority="22" operator="equal">
      <formula>0</formula>
    </cfRule>
    <cfRule type="cellIs" dxfId="86" priority="23" operator="equal">
      <formula>"Enter"</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1447-D3C2-48F5-A291-45926714FDDD}">
  <dimension ref="A1:CG154"/>
  <sheetViews>
    <sheetView zoomScale="90" zoomScaleNormal="90" workbookViewId="0">
      <pane xSplit="1" ySplit="3" topLeftCell="AI155" activePane="bottomRight" state="frozen"/>
      <selection pane="topRight" activeCell="B1" sqref="B1"/>
      <selection pane="bottomLeft" activeCell="A3" sqref="A3"/>
      <selection pane="bottomRight" activeCell="A24" sqref="A24"/>
    </sheetView>
  </sheetViews>
  <sheetFormatPr defaultRowHeight="14.5"/>
  <cols>
    <col min="1" max="1" width="78.453125" customWidth="1"/>
    <col min="2" max="84" width="11.1796875" customWidth="1"/>
  </cols>
  <sheetData>
    <row r="1" spans="1:84" s="258" customFormat="1" ht="25.5" customHeight="1">
      <c r="A1" s="264" t="s">
        <v>745</v>
      </c>
      <c r="B1" s="78" t="str">
        <f t="shared" ref="B1:X1" si="0">TRIM(B3)</f>
        <v>2019 Q1</v>
      </c>
      <c r="C1" s="78" t="str">
        <f t="shared" si="0"/>
        <v>2019 Q2</v>
      </c>
      <c r="D1" s="78" t="str">
        <f t="shared" si="0"/>
        <v>2019 Q3</v>
      </c>
      <c r="E1" s="78" t="str">
        <f t="shared" si="0"/>
        <v>2019 Q4</v>
      </c>
      <c r="F1" s="78" t="str">
        <f t="shared" si="0"/>
        <v>2020 Q1</v>
      </c>
      <c r="G1" s="78" t="str">
        <f t="shared" si="0"/>
        <v>2020 Q2</v>
      </c>
      <c r="H1" s="78" t="str">
        <f t="shared" si="0"/>
        <v>2020 Q3</v>
      </c>
      <c r="I1" s="78" t="str">
        <f t="shared" si="0"/>
        <v>2020 Q4</v>
      </c>
      <c r="J1" s="78" t="str">
        <f t="shared" si="0"/>
        <v>2021 Q1</v>
      </c>
      <c r="K1" s="78" t="str">
        <f t="shared" si="0"/>
        <v>2021 Q2</v>
      </c>
      <c r="L1" s="78" t="str">
        <f t="shared" si="0"/>
        <v>2021 Q3</v>
      </c>
      <c r="M1" s="78" t="str">
        <f t="shared" si="0"/>
        <v>2021 Q4</v>
      </c>
      <c r="N1" s="78" t="str">
        <f t="shared" si="0"/>
        <v>2022 Q1</v>
      </c>
      <c r="O1" s="78" t="str">
        <f t="shared" si="0"/>
        <v>2022 Q2</v>
      </c>
      <c r="P1" s="78" t="str">
        <f t="shared" si="0"/>
        <v>2022 Q3</v>
      </c>
      <c r="Q1" s="78" t="str">
        <f t="shared" si="0"/>
        <v>2022 Q4</v>
      </c>
      <c r="R1" s="78" t="str">
        <f t="shared" si="0"/>
        <v>2023 Q1</v>
      </c>
      <c r="S1" s="78" t="str">
        <f t="shared" si="0"/>
        <v>2023 Q2</v>
      </c>
      <c r="T1" s="78" t="str">
        <f t="shared" si="0"/>
        <v>2023 Q3</v>
      </c>
      <c r="U1" s="78" t="str">
        <f t="shared" si="0"/>
        <v>2023 Q4</v>
      </c>
      <c r="V1" s="78" t="str">
        <f t="shared" si="0"/>
        <v>2024 Q1</v>
      </c>
      <c r="W1" s="78" t="str">
        <f t="shared" si="0"/>
        <v>2024 Q2</v>
      </c>
      <c r="X1" s="78" t="str">
        <f t="shared" si="0"/>
        <v>2024 Q3</v>
      </c>
      <c r="Y1" s="78" t="str">
        <f t="shared" ref="Y1:AA1" si="1">TRIM(Y3)</f>
        <v>2024 Q4</v>
      </c>
      <c r="Z1" s="78" t="str">
        <f t="shared" si="1"/>
        <v>2025 Q1</v>
      </c>
      <c r="AA1" s="78" t="str">
        <f t="shared" si="1"/>
        <v>2025 Q2</v>
      </c>
      <c r="AB1" s="78" t="str">
        <f t="shared" ref="AB1:AC1" si="2">TRIM(AB3)</f>
        <v>2025 Q3</v>
      </c>
      <c r="AC1" s="78" t="str">
        <f t="shared" si="2"/>
        <v>2025 Q4</v>
      </c>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row>
    <row r="2" spans="1:84">
      <c r="A2" s="80">
        <v>1</v>
      </c>
      <c r="B2" s="80">
        <f t="shared" ref="B2:AC2" si="3">A2+1</f>
        <v>2</v>
      </c>
      <c r="C2" s="80">
        <f t="shared" si="3"/>
        <v>3</v>
      </c>
      <c r="D2" s="80">
        <f t="shared" si="3"/>
        <v>4</v>
      </c>
      <c r="E2" s="80">
        <f t="shared" si="3"/>
        <v>5</v>
      </c>
      <c r="F2" s="80">
        <f t="shared" si="3"/>
        <v>6</v>
      </c>
      <c r="G2" s="80">
        <f t="shared" si="3"/>
        <v>7</v>
      </c>
      <c r="H2" s="80">
        <f t="shared" si="3"/>
        <v>8</v>
      </c>
      <c r="I2" s="80">
        <f t="shared" si="3"/>
        <v>9</v>
      </c>
      <c r="J2" s="80">
        <f t="shared" si="3"/>
        <v>10</v>
      </c>
      <c r="K2" s="80">
        <f t="shared" si="3"/>
        <v>11</v>
      </c>
      <c r="L2" s="80">
        <f t="shared" si="3"/>
        <v>12</v>
      </c>
      <c r="M2" s="80">
        <f t="shared" si="3"/>
        <v>13</v>
      </c>
      <c r="N2" s="80">
        <f t="shared" si="3"/>
        <v>14</v>
      </c>
      <c r="O2" s="80">
        <f t="shared" si="3"/>
        <v>15</v>
      </c>
      <c r="P2" s="80">
        <f t="shared" si="3"/>
        <v>16</v>
      </c>
      <c r="Q2" s="80">
        <f t="shared" si="3"/>
        <v>17</v>
      </c>
      <c r="R2" s="80">
        <f t="shared" si="3"/>
        <v>18</v>
      </c>
      <c r="S2" s="80">
        <f t="shared" si="3"/>
        <v>19</v>
      </c>
      <c r="T2" s="80">
        <f t="shared" si="3"/>
        <v>20</v>
      </c>
      <c r="U2" s="80">
        <f t="shared" si="3"/>
        <v>21</v>
      </c>
      <c r="V2" s="80">
        <f t="shared" si="3"/>
        <v>22</v>
      </c>
      <c r="W2" s="80">
        <f t="shared" si="3"/>
        <v>23</v>
      </c>
      <c r="X2" s="80">
        <f t="shared" si="3"/>
        <v>24</v>
      </c>
      <c r="Y2" s="80">
        <f t="shared" si="3"/>
        <v>25</v>
      </c>
      <c r="Z2" s="80">
        <f t="shared" si="3"/>
        <v>26</v>
      </c>
      <c r="AA2" s="80">
        <f t="shared" si="3"/>
        <v>27</v>
      </c>
      <c r="AB2" s="80">
        <f t="shared" si="3"/>
        <v>28</v>
      </c>
      <c r="AC2" s="80">
        <f t="shared" si="3"/>
        <v>29</v>
      </c>
    </row>
    <row r="3" spans="1:84" ht="15.5">
      <c r="A3" s="337" t="s">
        <v>746</v>
      </c>
      <c r="B3" s="195" t="s">
        <v>301</v>
      </c>
      <c r="C3" s="195" t="s">
        <v>302</v>
      </c>
      <c r="D3" s="195" t="s">
        <v>303</v>
      </c>
      <c r="E3" s="195" t="s">
        <v>304</v>
      </c>
      <c r="F3" s="195" t="s">
        <v>305</v>
      </c>
      <c r="G3" s="195" t="s">
        <v>306</v>
      </c>
      <c r="H3" s="195" t="s">
        <v>307</v>
      </c>
      <c r="I3" s="195" t="s">
        <v>308</v>
      </c>
      <c r="J3" s="195" t="s">
        <v>309</v>
      </c>
      <c r="K3" s="195" t="s">
        <v>310</v>
      </c>
      <c r="L3" s="195" t="s">
        <v>311</v>
      </c>
      <c r="M3" s="195" t="s">
        <v>312</v>
      </c>
      <c r="N3" s="195" t="s">
        <v>313</v>
      </c>
      <c r="O3" s="195" t="s">
        <v>379</v>
      </c>
      <c r="P3" s="195" t="s">
        <v>380</v>
      </c>
      <c r="Q3" s="195" t="s">
        <v>381</v>
      </c>
      <c r="R3" s="195" t="s">
        <v>579</v>
      </c>
      <c r="S3" s="195" t="s">
        <v>318</v>
      </c>
      <c r="T3" s="195" t="s">
        <v>319</v>
      </c>
      <c r="U3" s="195" t="s">
        <v>320</v>
      </c>
      <c r="V3" s="195" t="s">
        <v>321</v>
      </c>
      <c r="W3" s="195" t="s">
        <v>322</v>
      </c>
      <c r="X3" s="195" t="s">
        <v>323</v>
      </c>
      <c r="Y3" s="195" t="s">
        <v>324</v>
      </c>
      <c r="Z3" s="195" t="s">
        <v>325</v>
      </c>
      <c r="AA3" s="195" t="s">
        <v>326</v>
      </c>
      <c r="AB3" s="195" t="s">
        <v>327</v>
      </c>
      <c r="AC3" s="195" t="s">
        <v>328</v>
      </c>
      <c r="AD3" s="78"/>
      <c r="AE3" s="196" t="s">
        <v>747</v>
      </c>
      <c r="AF3" s="196" t="s">
        <v>748</v>
      </c>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row>
    <row r="4" spans="1:84" ht="15.5">
      <c r="A4" s="155" t="s">
        <v>333</v>
      </c>
      <c r="B4" s="153">
        <v>0.22588721312366514</v>
      </c>
      <c r="C4" s="153">
        <v>0.24599592624598915</v>
      </c>
      <c r="D4" s="153">
        <v>0.26936677700121597</v>
      </c>
      <c r="E4" s="153">
        <v>0.28676200376831934</v>
      </c>
      <c r="F4" s="153">
        <v>0.31106446744363625</v>
      </c>
      <c r="G4" s="153">
        <v>0.32798109964481204</v>
      </c>
      <c r="H4" s="153">
        <v>0.3461105109295004</v>
      </c>
      <c r="I4" s="153">
        <v>0.36901988460864982</v>
      </c>
      <c r="J4" s="153">
        <v>0.38963514628154278</v>
      </c>
      <c r="K4" s="153">
        <v>0.40376667857888426</v>
      </c>
      <c r="L4" s="153">
        <v>0.42482326399581305</v>
      </c>
      <c r="M4" s="153">
        <v>0.43761992459816218</v>
      </c>
      <c r="N4" s="153">
        <v>0.46</v>
      </c>
      <c r="O4" s="153">
        <v>0.48</v>
      </c>
      <c r="P4" s="153">
        <v>0.5</v>
      </c>
      <c r="Q4" s="153">
        <v>0.53</v>
      </c>
      <c r="R4" s="153">
        <v>0.55000000000000004</v>
      </c>
      <c r="S4" s="153">
        <v>0.56999999999999995</v>
      </c>
      <c r="T4" s="153">
        <v>0.6</v>
      </c>
      <c r="U4" s="153">
        <v>0.63</v>
      </c>
      <c r="V4" s="153">
        <v>0.65</v>
      </c>
      <c r="W4" s="153">
        <v>0.68</v>
      </c>
      <c r="X4" s="153">
        <v>0.71</v>
      </c>
      <c r="Y4" s="153">
        <v>0.73570000000000002</v>
      </c>
      <c r="Z4" s="25">
        <v>0.75690000000000002</v>
      </c>
      <c r="AA4" s="25">
        <v>0.78449999999999998</v>
      </c>
      <c r="AB4" s="25">
        <v>0.80968602398290002</v>
      </c>
      <c r="AC4" s="25">
        <v>0.84299999999999997</v>
      </c>
      <c r="AD4" s="78"/>
      <c r="AE4" s="383">
        <f>IFERROR((AC4-AB4),"")</f>
        <v>3.3313976017099955E-2</v>
      </c>
      <c r="AF4" s="151">
        <f>IFERROR((AC4-Y4),"")</f>
        <v>0.10729999999999995</v>
      </c>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row>
    <row r="5" spans="1:84" ht="15.5">
      <c r="A5" s="155" t="s">
        <v>334</v>
      </c>
      <c r="B5" s="153">
        <v>0.51272436543509625</v>
      </c>
      <c r="C5" s="153">
        <v>0.53076027597447328</v>
      </c>
      <c r="D5" s="153">
        <v>0.55035134503176908</v>
      </c>
      <c r="E5" s="153">
        <v>0.56048943226324688</v>
      </c>
      <c r="F5" s="153">
        <v>0.57145533022402106</v>
      </c>
      <c r="G5" s="153">
        <v>0.58087458938808134</v>
      </c>
      <c r="H5" s="153">
        <v>0.58719067725166973</v>
      </c>
      <c r="I5" s="153">
        <v>0.60972577888272517</v>
      </c>
      <c r="J5" s="153">
        <v>0.61910951649091217</v>
      </c>
      <c r="K5" s="153">
        <v>0.62480450989480685</v>
      </c>
      <c r="L5" s="153">
        <v>0.63625930708296496</v>
      </c>
      <c r="M5" s="153">
        <v>0.64262623145962428</v>
      </c>
      <c r="N5" s="153">
        <v>0.66</v>
      </c>
      <c r="O5" s="153">
        <v>0.67</v>
      </c>
      <c r="P5" s="153">
        <v>0.68</v>
      </c>
      <c r="Q5" s="153">
        <v>0.69</v>
      </c>
      <c r="R5" s="153">
        <v>0.71</v>
      </c>
      <c r="S5" s="153">
        <v>0.73</v>
      </c>
      <c r="T5" s="153">
        <v>0.75</v>
      </c>
      <c r="U5" s="153">
        <v>0.77</v>
      </c>
      <c r="V5" s="153">
        <v>0.78</v>
      </c>
      <c r="W5" s="153">
        <v>0.81</v>
      </c>
      <c r="X5" s="153">
        <v>0.83</v>
      </c>
      <c r="Y5" s="153">
        <v>0.84560000000000002</v>
      </c>
      <c r="Z5" s="25">
        <v>0.85980000000000001</v>
      </c>
      <c r="AA5" s="25">
        <v>0.87682558649910003</v>
      </c>
      <c r="AB5" s="25">
        <v>0.88860335833579995</v>
      </c>
      <c r="AC5" s="25">
        <v>0.9</v>
      </c>
      <c r="AD5" s="78"/>
      <c r="AE5" s="383">
        <f>IFERROR((AC5-AB5),"")</f>
        <v>1.1396641664200069E-2</v>
      </c>
      <c r="AF5" s="151">
        <f>IFERROR((AC5-Y5),"")</f>
        <v>5.4400000000000004E-2</v>
      </c>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row>
    <row r="6" spans="1:84" ht="15.5">
      <c r="N6" s="25"/>
      <c r="O6" s="25"/>
      <c r="P6" s="25"/>
      <c r="Q6" s="25"/>
      <c r="R6" s="25"/>
      <c r="S6" s="25"/>
      <c r="T6" s="25"/>
      <c r="U6" s="25"/>
      <c r="V6" s="25"/>
      <c r="W6" s="25"/>
      <c r="X6" s="25"/>
      <c r="Y6" s="25"/>
      <c r="AD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row>
    <row r="7" spans="1:84" ht="15.5">
      <c r="A7" s="337" t="s">
        <v>749</v>
      </c>
      <c r="B7" s="195" t="s">
        <v>301</v>
      </c>
      <c r="C7" s="195" t="s">
        <v>302</v>
      </c>
      <c r="D7" s="195" t="s">
        <v>303</v>
      </c>
      <c r="E7" s="195" t="s">
        <v>304</v>
      </c>
      <c r="F7" s="195" t="s">
        <v>305</v>
      </c>
      <c r="G7" s="195" t="s">
        <v>306</v>
      </c>
      <c r="H7" s="195" t="s">
        <v>307</v>
      </c>
      <c r="I7" s="195" t="s">
        <v>308</v>
      </c>
      <c r="J7" s="195" t="s">
        <v>309</v>
      </c>
      <c r="K7" s="195" t="s">
        <v>310</v>
      </c>
      <c r="L7" s="195" t="s">
        <v>311</v>
      </c>
      <c r="M7" s="195" t="s">
        <v>312</v>
      </c>
      <c r="N7" s="195" t="s">
        <v>313</v>
      </c>
      <c r="O7" s="195" t="s">
        <v>379</v>
      </c>
      <c r="P7" s="195" t="s">
        <v>380</v>
      </c>
      <c r="Q7" s="195" t="s">
        <v>381</v>
      </c>
      <c r="R7" s="195" t="s">
        <v>579</v>
      </c>
      <c r="S7" s="195" t="s">
        <v>318</v>
      </c>
      <c r="T7" s="195" t="s">
        <v>319</v>
      </c>
      <c r="U7" s="195" t="s">
        <v>320</v>
      </c>
      <c r="V7" s="195" t="s">
        <v>321</v>
      </c>
      <c r="W7" s="195" t="s">
        <v>322</v>
      </c>
      <c r="X7" s="195" t="s">
        <v>323</v>
      </c>
      <c r="Y7" s="195" t="s">
        <v>324</v>
      </c>
      <c r="Z7" s="195" t="s">
        <v>325</v>
      </c>
      <c r="AA7" s="195" t="s">
        <v>326</v>
      </c>
      <c r="AB7" s="195" t="s">
        <v>327</v>
      </c>
      <c r="AC7" s="195" t="s">
        <v>328</v>
      </c>
      <c r="AD7" s="78"/>
      <c r="AE7" s="196" t="s">
        <v>747</v>
      </c>
      <c r="AF7" s="196" t="s">
        <v>748</v>
      </c>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row>
    <row r="8" spans="1:84" ht="15.5">
      <c r="A8" s="155" t="s">
        <v>336</v>
      </c>
      <c r="B8" s="153">
        <v>0.21326041967465589</v>
      </c>
      <c r="C8" s="153">
        <v>0.22119631186450639</v>
      </c>
      <c r="D8" s="153">
        <v>0.2326648714646507</v>
      </c>
      <c r="E8" s="153">
        <v>0.24509055930416365</v>
      </c>
      <c r="F8" s="153">
        <v>0.25132965696867021</v>
      </c>
      <c r="G8" s="153">
        <v>0.26640443069526676</v>
      </c>
      <c r="H8" s="153">
        <v>0.27926155035762612</v>
      </c>
      <c r="I8" s="153">
        <v>0.29617318519856684</v>
      </c>
      <c r="J8" s="153">
        <v>0.30999268527781132</v>
      </c>
      <c r="K8" s="153">
        <v>0.3267123812862166</v>
      </c>
      <c r="L8" s="153">
        <v>0.33915510659942694</v>
      </c>
      <c r="M8" s="153">
        <v>0.35919867159676794</v>
      </c>
      <c r="N8" s="153">
        <v>0.36780000000000002</v>
      </c>
      <c r="O8" s="153">
        <v>0.37859999999999999</v>
      </c>
      <c r="P8" s="153">
        <v>0.38740000000000002</v>
      </c>
      <c r="Q8" s="153">
        <v>0.39910000000000001</v>
      </c>
      <c r="R8" s="153">
        <v>0.4088</v>
      </c>
      <c r="S8" s="153">
        <v>0.42070000000000002</v>
      </c>
      <c r="T8" s="153">
        <v>0.43030000000000002</v>
      </c>
      <c r="U8" s="153">
        <v>0.44409999999999999</v>
      </c>
      <c r="V8" s="297">
        <v>0.4556</v>
      </c>
      <c r="W8" s="376">
        <v>0.4672</v>
      </c>
      <c r="X8" s="376">
        <v>0.47799999999999998</v>
      </c>
      <c r="Y8" s="153">
        <v>0.4879</v>
      </c>
      <c r="Z8" s="25">
        <v>0.4955</v>
      </c>
      <c r="AA8" s="25">
        <v>0.50170000000000003</v>
      </c>
      <c r="AB8" s="25">
        <v>0.50598982955560001</v>
      </c>
      <c r="AC8" s="25">
        <v>0.50700000000000001</v>
      </c>
      <c r="AD8" s="78"/>
      <c r="AE8" s="383">
        <f>IFERROR((AC8-AB8),"")</f>
        <v>1.0101704443999937E-3</v>
      </c>
      <c r="AF8" s="151">
        <f>IFERROR((AC8-Y8),"")</f>
        <v>1.9100000000000006E-2</v>
      </c>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row>
    <row r="9" spans="1:84" ht="15.5">
      <c r="A9" s="155" t="s">
        <v>337</v>
      </c>
      <c r="B9" s="153">
        <v>0.37976390098754481</v>
      </c>
      <c r="C9" s="153">
        <v>0.37608718780187839</v>
      </c>
      <c r="D9" s="153">
        <v>0.3793340848271114</v>
      </c>
      <c r="E9" s="153">
        <v>0.38420240973126174</v>
      </c>
      <c r="F9" s="153">
        <v>0.39113943505802018</v>
      </c>
      <c r="G9" s="153">
        <v>0.40117636262260847</v>
      </c>
      <c r="H9" s="153">
        <v>0.41130602363511648</v>
      </c>
      <c r="I9" s="153">
        <v>0.43384844595180666</v>
      </c>
      <c r="J9" s="153">
        <v>0.44786424683957293</v>
      </c>
      <c r="K9" s="153">
        <v>0.4607315351818857</v>
      </c>
      <c r="L9" s="153">
        <v>0.47022680252476717</v>
      </c>
      <c r="M9" s="153">
        <v>0.48451245803049015</v>
      </c>
      <c r="N9" s="153">
        <v>0.49049999999999999</v>
      </c>
      <c r="O9" s="153">
        <v>0.49730000000000002</v>
      </c>
      <c r="P9" s="153">
        <v>0.50349999999999995</v>
      </c>
      <c r="Q9" s="153">
        <v>0.51439999999999997</v>
      </c>
      <c r="R9" s="153">
        <v>0.52339999999999998</v>
      </c>
      <c r="S9" s="153">
        <v>0.53100000000000003</v>
      </c>
      <c r="T9" s="153">
        <v>0.53790000000000004</v>
      </c>
      <c r="U9" s="153">
        <v>0.54600000000000004</v>
      </c>
      <c r="V9" s="297">
        <v>0.5524</v>
      </c>
      <c r="W9" s="376">
        <v>0.55810000000000004</v>
      </c>
      <c r="X9" s="376">
        <v>0.56499999999999995</v>
      </c>
      <c r="Y9" s="153">
        <v>0.57340000000000002</v>
      </c>
      <c r="Z9" s="25">
        <v>0.57930000000000004</v>
      </c>
      <c r="AA9" s="25">
        <v>0.58420000000000005</v>
      </c>
      <c r="AB9" s="25">
        <v>0.58927062930350005</v>
      </c>
      <c r="AC9" s="25">
        <v>0.59699999999999998</v>
      </c>
      <c r="AD9" s="78"/>
      <c r="AE9" s="383">
        <f>IFERROR((AC9-AB9),"")</f>
        <v>7.7293706964999265E-3</v>
      </c>
      <c r="AF9" s="151">
        <f>IFERROR((AC9-Y9),"")</f>
        <v>2.3599999999999954E-2</v>
      </c>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row>
    <row r="12" spans="1:84" s="258" customFormat="1" ht="26.9" customHeight="1">
      <c r="A12" s="264" t="s">
        <v>750</v>
      </c>
      <c r="B12" s="264"/>
      <c r="C12" s="264"/>
      <c r="D12" s="264"/>
      <c r="E12" s="329"/>
      <c r="F12" s="329"/>
      <c r="G12" s="329"/>
      <c r="H12" s="329"/>
      <c r="I12" s="329"/>
      <c r="J12" s="329"/>
      <c r="K12" s="329"/>
      <c r="L12" s="329"/>
      <c r="M12" s="329"/>
      <c r="N12" s="329"/>
      <c r="O12" s="329"/>
      <c r="P12" s="329"/>
      <c r="Q12" s="329"/>
      <c r="R12" s="329"/>
      <c r="S12" s="329"/>
      <c r="T12" s="329"/>
      <c r="U12" s="329"/>
      <c r="V12" s="329"/>
      <c r="W12" s="329"/>
      <c r="X12" s="329"/>
      <c r="Y12" s="429"/>
      <c r="Z12" s="429"/>
      <c r="AA12" s="377"/>
      <c r="AB12" s="377"/>
      <c r="AC12" s="377"/>
    </row>
    <row r="13" spans="1:84" ht="36.75" customHeight="1">
      <c r="A13" s="342" t="s">
        <v>751</v>
      </c>
      <c r="B13" s="423"/>
      <c r="C13" s="424"/>
      <c r="D13" s="424"/>
      <c r="E13" s="331"/>
      <c r="F13" s="331"/>
      <c r="G13" s="331"/>
      <c r="H13" s="331"/>
      <c r="I13" s="331"/>
      <c r="J13" s="331"/>
      <c r="K13" s="331"/>
      <c r="L13" s="331"/>
      <c r="M13" s="331"/>
      <c r="N13" s="331"/>
      <c r="O13" s="331"/>
      <c r="P13" s="331"/>
      <c r="Q13" s="331"/>
      <c r="R13" s="331"/>
      <c r="S13" s="331"/>
      <c r="T13" s="331"/>
      <c r="U13" s="331"/>
      <c r="V13" s="331"/>
      <c r="W13" s="331"/>
      <c r="X13" s="332"/>
      <c r="Y13" s="332"/>
      <c r="Z13" s="332"/>
      <c r="AA13" s="430" t="s">
        <v>752</v>
      </c>
      <c r="AB13" s="430"/>
      <c r="AC13" s="430"/>
    </row>
    <row r="14" spans="1:84" ht="16" customHeight="1">
      <c r="A14" s="155" t="s">
        <v>753</v>
      </c>
      <c r="B14" s="343"/>
      <c r="C14" s="344"/>
      <c r="D14" s="344"/>
      <c r="E14" s="330"/>
      <c r="F14" s="330"/>
      <c r="G14" s="330"/>
      <c r="H14" s="330"/>
      <c r="I14" s="330"/>
      <c r="J14" s="330"/>
      <c r="K14" s="330"/>
      <c r="L14" s="330"/>
      <c r="M14" s="330"/>
      <c r="N14" s="330"/>
      <c r="O14" s="330"/>
      <c r="P14" s="330"/>
      <c r="Q14" s="330"/>
      <c r="R14" s="330"/>
      <c r="S14" s="330"/>
      <c r="T14" s="330"/>
      <c r="U14" s="330"/>
      <c r="V14" s="330"/>
      <c r="W14" s="330"/>
      <c r="X14" s="333"/>
      <c r="Y14" s="333"/>
      <c r="Z14" s="333"/>
      <c r="AA14" s="422">
        <v>0.56000000000000005</v>
      </c>
      <c r="AB14" s="422"/>
      <c r="AC14" s="422"/>
    </row>
    <row r="15" spans="1:84" ht="15.5">
      <c r="A15" s="155" t="s">
        <v>754</v>
      </c>
      <c r="B15" s="427"/>
      <c r="C15" s="428"/>
      <c r="D15" s="428"/>
      <c r="E15" s="330"/>
      <c r="F15" s="330"/>
      <c r="G15" s="330"/>
      <c r="H15" s="330"/>
      <c r="I15" s="330"/>
      <c r="J15" s="330"/>
      <c r="K15" s="330"/>
      <c r="L15" s="330"/>
      <c r="M15" s="330"/>
      <c r="N15" s="330"/>
      <c r="O15" s="330"/>
      <c r="P15" s="330"/>
      <c r="Q15" s="330"/>
      <c r="R15" s="330"/>
      <c r="S15" s="330"/>
      <c r="T15" s="330"/>
      <c r="U15" s="330"/>
      <c r="V15" s="330"/>
      <c r="W15" s="330"/>
      <c r="X15" s="333"/>
      <c r="Y15" s="333"/>
      <c r="Z15" s="333"/>
      <c r="AA15" s="422">
        <v>0.52</v>
      </c>
      <c r="AB15" s="422"/>
      <c r="AC15" s="422"/>
    </row>
    <row r="16" spans="1:84" ht="15.5">
      <c r="A16" s="155" t="s">
        <v>755</v>
      </c>
      <c r="B16" s="427"/>
      <c r="C16" s="428"/>
      <c r="D16" s="428"/>
      <c r="E16" s="330"/>
      <c r="F16" s="330"/>
      <c r="G16" s="330"/>
      <c r="H16" s="330"/>
      <c r="I16" s="330"/>
      <c r="J16" s="330"/>
      <c r="K16" s="330"/>
      <c r="L16" s="330"/>
      <c r="M16" s="330"/>
      <c r="N16" s="330"/>
      <c r="O16" s="330"/>
      <c r="P16" s="330"/>
      <c r="Q16" s="330"/>
      <c r="R16" s="330"/>
      <c r="S16" s="330"/>
      <c r="T16" s="330"/>
      <c r="U16" s="330"/>
      <c r="V16" s="330"/>
      <c r="W16" s="330"/>
      <c r="X16" s="333"/>
      <c r="Y16" s="333"/>
      <c r="Z16" s="333"/>
      <c r="AA16" s="422">
        <v>0.51</v>
      </c>
      <c r="AB16" s="422"/>
      <c r="AC16" s="422"/>
    </row>
    <row r="17" spans="1:32" ht="15.5">
      <c r="A17" s="155" t="s">
        <v>756</v>
      </c>
      <c r="B17" s="427"/>
      <c r="C17" s="428"/>
      <c r="D17" s="428"/>
      <c r="E17" s="330"/>
      <c r="F17" s="330"/>
      <c r="G17" s="330"/>
      <c r="H17" s="330"/>
      <c r="I17" s="330"/>
      <c r="J17" s="330"/>
      <c r="K17" s="330"/>
      <c r="L17" s="330"/>
      <c r="M17" s="330"/>
      <c r="N17" s="330"/>
      <c r="O17" s="330"/>
      <c r="P17" s="330"/>
      <c r="Q17" s="330"/>
      <c r="R17" s="330"/>
      <c r="S17" s="330"/>
      <c r="T17" s="330"/>
      <c r="U17" s="330"/>
      <c r="V17" s="330"/>
      <c r="W17" s="330"/>
      <c r="X17" s="333"/>
      <c r="Y17" s="333"/>
      <c r="Z17" s="333"/>
      <c r="AA17" s="422">
        <v>0.49</v>
      </c>
      <c r="AB17" s="422"/>
      <c r="AC17" s="422"/>
    </row>
    <row r="18" spans="1:32" ht="15.5">
      <c r="A18" s="155" t="s">
        <v>757</v>
      </c>
      <c r="B18" s="427"/>
      <c r="C18" s="428"/>
      <c r="D18" s="428"/>
      <c r="E18" s="330"/>
      <c r="F18" s="330"/>
      <c r="G18" s="330"/>
      <c r="H18" s="330"/>
      <c r="I18" s="330"/>
      <c r="J18" s="330"/>
      <c r="K18" s="330"/>
      <c r="L18" s="330"/>
      <c r="M18" s="330"/>
      <c r="N18" s="330"/>
      <c r="O18" s="330"/>
      <c r="P18" s="330"/>
      <c r="Q18" s="330"/>
      <c r="R18" s="330"/>
      <c r="S18" s="330"/>
      <c r="T18" s="330"/>
      <c r="U18" s="330"/>
      <c r="V18" s="330"/>
      <c r="W18" s="330"/>
      <c r="X18" s="333"/>
      <c r="Y18" s="333"/>
      <c r="Z18" s="333"/>
      <c r="AA18" s="422">
        <v>0.43</v>
      </c>
      <c r="AB18" s="422"/>
      <c r="AC18" s="422"/>
    </row>
    <row r="19" spans="1:32" ht="15.5">
      <c r="A19" s="155" t="s">
        <v>758</v>
      </c>
      <c r="B19" s="425"/>
      <c r="C19" s="426"/>
      <c r="D19" s="426"/>
      <c r="E19" s="334"/>
      <c r="F19" s="334"/>
      <c r="G19" s="334"/>
      <c r="H19" s="334"/>
      <c r="I19" s="334"/>
      <c r="J19" s="334"/>
      <c r="K19" s="334"/>
      <c r="L19" s="334"/>
      <c r="M19" s="334"/>
      <c r="N19" s="334"/>
      <c r="O19" s="334"/>
      <c r="P19" s="334"/>
      <c r="Q19" s="334"/>
      <c r="R19" s="334"/>
      <c r="S19" s="334"/>
      <c r="T19" s="334"/>
      <c r="U19" s="334"/>
      <c r="V19" s="334"/>
      <c r="W19" s="334"/>
      <c r="X19" s="335"/>
      <c r="Y19" s="335"/>
      <c r="Z19" s="335"/>
      <c r="AA19" s="422">
        <v>0.26</v>
      </c>
      <c r="AB19" s="422"/>
      <c r="AC19" s="422"/>
    </row>
    <row r="22" spans="1:32" s="258" customFormat="1" ht="28.5" customHeight="1">
      <c r="A22" s="264" t="s">
        <v>759</v>
      </c>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378"/>
      <c r="AC22" s="378"/>
    </row>
    <row r="23" spans="1:32" s="258" customFormat="1" ht="22.5" customHeight="1">
      <c r="A23" s="338" t="s">
        <v>760</v>
      </c>
      <c r="B23" s="251" t="s">
        <v>301</v>
      </c>
      <c r="C23" s="251" t="s">
        <v>302</v>
      </c>
      <c r="D23" s="251" t="s">
        <v>303</v>
      </c>
      <c r="E23" s="251" t="s">
        <v>304</v>
      </c>
      <c r="F23" s="251" t="s">
        <v>305</v>
      </c>
      <c r="G23" s="251" t="s">
        <v>306</v>
      </c>
      <c r="H23" s="251" t="s">
        <v>307</v>
      </c>
      <c r="I23" s="251" t="s">
        <v>308</v>
      </c>
      <c r="J23" s="251" t="s">
        <v>309</v>
      </c>
      <c r="K23" s="251" t="s">
        <v>310</v>
      </c>
      <c r="L23" s="251" t="s">
        <v>311</v>
      </c>
      <c r="M23" s="251" t="s">
        <v>312</v>
      </c>
      <c r="N23" s="251" t="s">
        <v>313</v>
      </c>
      <c r="O23" s="251" t="s">
        <v>379</v>
      </c>
      <c r="P23" s="251" t="s">
        <v>380</v>
      </c>
      <c r="Q23" s="251" t="s">
        <v>381</v>
      </c>
      <c r="R23" s="251" t="s">
        <v>579</v>
      </c>
      <c r="S23" s="251" t="s">
        <v>318</v>
      </c>
      <c r="T23" s="251" t="s">
        <v>319</v>
      </c>
      <c r="U23" s="251" t="s">
        <v>320</v>
      </c>
      <c r="V23" s="251" t="s">
        <v>321</v>
      </c>
      <c r="W23" s="251" t="s">
        <v>322</v>
      </c>
      <c r="X23" s="257" t="s">
        <v>323</v>
      </c>
      <c r="Y23" s="257" t="s">
        <v>324</v>
      </c>
      <c r="Z23" s="257" t="s">
        <v>325</v>
      </c>
      <c r="AA23" s="257" t="s">
        <v>326</v>
      </c>
      <c r="AB23" s="257" t="s">
        <v>327</v>
      </c>
      <c r="AC23" s="257" t="s">
        <v>328</v>
      </c>
      <c r="AE23" s="196" t="s">
        <v>747</v>
      </c>
      <c r="AF23" s="196" t="s">
        <v>748</v>
      </c>
    </row>
    <row r="24" spans="1:32" ht="34.4" customHeight="1">
      <c r="A24" s="259" t="s">
        <v>761</v>
      </c>
      <c r="B24" s="262">
        <v>0.22588721312366514</v>
      </c>
      <c r="C24" s="262">
        <v>0.24599592624598915</v>
      </c>
      <c r="D24" s="262">
        <v>0.26936677700121597</v>
      </c>
      <c r="E24" s="262">
        <v>0.28676200376831934</v>
      </c>
      <c r="F24" s="262">
        <v>0.31106446744363625</v>
      </c>
      <c r="G24" s="262">
        <v>0.32798109964481204</v>
      </c>
      <c r="H24" s="262">
        <v>0.3461105109295004</v>
      </c>
      <c r="I24" s="262">
        <v>0.36901988460864982</v>
      </c>
      <c r="J24" s="262">
        <v>0.38963514628154278</v>
      </c>
      <c r="K24" s="262">
        <v>0.40376667857888426</v>
      </c>
      <c r="L24" s="262">
        <v>0.42482326399581305</v>
      </c>
      <c r="M24" s="262">
        <v>0.43761992459816218</v>
      </c>
      <c r="N24" s="262">
        <v>0.46</v>
      </c>
      <c r="O24" s="262">
        <v>0.48</v>
      </c>
      <c r="P24" s="262">
        <v>0.5</v>
      </c>
      <c r="Q24" s="262">
        <v>0.53</v>
      </c>
      <c r="R24" s="262">
        <v>0.55000000000000004</v>
      </c>
      <c r="S24" s="262">
        <v>0.56999999999999995</v>
      </c>
      <c r="T24" s="262">
        <v>0.6</v>
      </c>
      <c r="U24" s="262">
        <v>0.63</v>
      </c>
      <c r="V24" s="262">
        <v>0.65</v>
      </c>
      <c r="W24" s="262">
        <v>0.68</v>
      </c>
      <c r="X24" s="262">
        <v>0.71</v>
      </c>
      <c r="Y24" s="262">
        <v>0.73570000000000002</v>
      </c>
      <c r="Z24" s="382">
        <v>0.75690000000000002</v>
      </c>
      <c r="AA24" s="382">
        <v>0.78449999999999998</v>
      </c>
      <c r="AB24" s="382">
        <v>0.80968602398290002</v>
      </c>
      <c r="AC24" s="382">
        <v>0.84299999999999997</v>
      </c>
      <c r="AE24" s="293">
        <f>IFERROR(AC24-AB24,"-")</f>
        <v>3.3313976017099955E-2</v>
      </c>
      <c r="AF24" s="293">
        <f t="shared" ref="AF24:AF31" si="4">IFERROR(AC24-Y24,"-")</f>
        <v>0.10729999999999995</v>
      </c>
    </row>
    <row r="25" spans="1:32" ht="15.5">
      <c r="A25" s="260" t="s">
        <v>762</v>
      </c>
      <c r="B25" s="261" t="s">
        <v>731</v>
      </c>
      <c r="C25" s="261" t="s">
        <v>731</v>
      </c>
      <c r="D25" s="261" t="s">
        <v>731</v>
      </c>
      <c r="E25" s="261" t="s">
        <v>731</v>
      </c>
      <c r="F25" s="261" t="s">
        <v>731</v>
      </c>
      <c r="G25" s="261" t="s">
        <v>731</v>
      </c>
      <c r="H25" s="261" t="s">
        <v>731</v>
      </c>
      <c r="I25" s="261" t="s">
        <v>731</v>
      </c>
      <c r="J25" s="261" t="s">
        <v>731</v>
      </c>
      <c r="K25" s="261" t="s">
        <v>731</v>
      </c>
      <c r="L25" s="261" t="s">
        <v>731</v>
      </c>
      <c r="M25" s="261" t="s">
        <v>731</v>
      </c>
      <c r="N25" s="261" t="s">
        <v>731</v>
      </c>
      <c r="O25" s="299" t="s">
        <v>731</v>
      </c>
      <c r="P25" s="261" t="s">
        <v>731</v>
      </c>
      <c r="Q25" s="261" t="s">
        <v>731</v>
      </c>
      <c r="R25" s="261" t="s">
        <v>731</v>
      </c>
      <c r="S25" s="261" t="s">
        <v>731</v>
      </c>
      <c r="T25" s="261" t="s">
        <v>731</v>
      </c>
      <c r="U25" s="261" t="s">
        <v>731</v>
      </c>
      <c r="V25" s="261" t="s">
        <v>731</v>
      </c>
      <c r="W25" s="279">
        <v>0.68700000000000006</v>
      </c>
      <c r="X25" s="279">
        <v>0.71499999999999997</v>
      </c>
      <c r="Y25" s="354">
        <v>0.73899999999999999</v>
      </c>
      <c r="Z25" s="279">
        <v>0.75900000000000001</v>
      </c>
      <c r="AA25" s="279">
        <v>0.79040661013670999</v>
      </c>
      <c r="AB25" s="279">
        <v>0.81499999999999995</v>
      </c>
      <c r="AC25" s="279">
        <v>0.84899999999999998</v>
      </c>
      <c r="AE25" s="292">
        <f>IFERROR(AC25-AB25,"-")</f>
        <v>3.400000000000003E-2</v>
      </c>
      <c r="AF25" s="292">
        <f t="shared" si="4"/>
        <v>0.10999999999999999</v>
      </c>
    </row>
    <row r="26" spans="1:32" ht="15.5">
      <c r="A26" s="260" t="s">
        <v>763</v>
      </c>
      <c r="B26" s="261" t="s">
        <v>731</v>
      </c>
      <c r="C26" s="261" t="s">
        <v>731</v>
      </c>
      <c r="D26" s="261" t="s">
        <v>731</v>
      </c>
      <c r="E26" s="261" t="s">
        <v>731</v>
      </c>
      <c r="F26" s="261" t="s">
        <v>731</v>
      </c>
      <c r="G26" s="261" t="s">
        <v>731</v>
      </c>
      <c r="H26" s="261" t="s">
        <v>731</v>
      </c>
      <c r="I26" s="261" t="s">
        <v>731</v>
      </c>
      <c r="J26" s="261" t="s">
        <v>731</v>
      </c>
      <c r="K26" s="261" t="s">
        <v>731</v>
      </c>
      <c r="L26" s="261" t="s">
        <v>731</v>
      </c>
      <c r="M26" s="261" t="s">
        <v>731</v>
      </c>
      <c r="N26" s="261" t="s">
        <v>731</v>
      </c>
      <c r="O26" s="299" t="s">
        <v>731</v>
      </c>
      <c r="P26" s="261" t="s">
        <v>731</v>
      </c>
      <c r="Q26" s="261" t="s">
        <v>731</v>
      </c>
      <c r="R26" s="261" t="s">
        <v>731</v>
      </c>
      <c r="S26" s="261" t="s">
        <v>731</v>
      </c>
      <c r="T26" s="261" t="s">
        <v>731</v>
      </c>
      <c r="U26" s="261" t="s">
        <v>731</v>
      </c>
      <c r="V26" s="261" t="s">
        <v>731</v>
      </c>
      <c r="W26" s="279">
        <v>0.60299999999999998</v>
      </c>
      <c r="X26" s="279">
        <v>0.627</v>
      </c>
      <c r="Y26" s="354">
        <v>0.65400000000000003</v>
      </c>
      <c r="Z26" s="279">
        <v>0.67599999999999993</v>
      </c>
      <c r="AA26" s="279">
        <v>0.700402916346891</v>
      </c>
      <c r="AB26" s="279">
        <v>0.71799999999999997</v>
      </c>
      <c r="AC26" s="279">
        <v>0.73899999999999999</v>
      </c>
      <c r="AE26" s="292">
        <f t="shared" ref="AE26:AE27" si="5">IFERROR(AC26-AB26,"-")</f>
        <v>2.1000000000000019E-2</v>
      </c>
      <c r="AF26" s="292">
        <f t="shared" si="4"/>
        <v>8.4999999999999964E-2</v>
      </c>
    </row>
    <row r="27" spans="1:32" ht="15.5">
      <c r="A27" s="260" t="s">
        <v>764</v>
      </c>
      <c r="B27" s="261" t="s">
        <v>731</v>
      </c>
      <c r="C27" s="261" t="s">
        <v>731</v>
      </c>
      <c r="D27" s="261" t="s">
        <v>731</v>
      </c>
      <c r="E27" s="261" t="s">
        <v>731</v>
      </c>
      <c r="F27" s="261" t="s">
        <v>731</v>
      </c>
      <c r="G27" s="261" t="s">
        <v>731</v>
      </c>
      <c r="H27" s="261" t="s">
        <v>731</v>
      </c>
      <c r="I27" s="261" t="s">
        <v>731</v>
      </c>
      <c r="J27" s="261" t="s">
        <v>731</v>
      </c>
      <c r="K27" s="261" t="s">
        <v>731</v>
      </c>
      <c r="L27" s="261" t="s">
        <v>731</v>
      </c>
      <c r="M27" s="261" t="s">
        <v>731</v>
      </c>
      <c r="N27" s="261" t="s">
        <v>731</v>
      </c>
      <c r="O27" s="299" t="s">
        <v>731</v>
      </c>
      <c r="P27" s="261" t="s">
        <v>731</v>
      </c>
      <c r="Q27" s="261" t="s">
        <v>731</v>
      </c>
      <c r="R27" s="261" t="s">
        <v>731</v>
      </c>
      <c r="S27" s="261" t="s">
        <v>731</v>
      </c>
      <c r="T27" s="261" t="s">
        <v>731</v>
      </c>
      <c r="U27" s="261" t="s">
        <v>731</v>
      </c>
      <c r="V27" s="261" t="s">
        <v>731</v>
      </c>
      <c r="W27" s="279">
        <v>0.58699999999999997</v>
      </c>
      <c r="X27" s="279">
        <v>0.625</v>
      </c>
      <c r="Y27" s="354">
        <v>0.66800000000000004</v>
      </c>
      <c r="Z27" s="279">
        <v>0.70200000000000007</v>
      </c>
      <c r="AA27" s="279">
        <v>0.74780501134622002</v>
      </c>
      <c r="AB27" s="279">
        <v>0.79800000000000004</v>
      </c>
      <c r="AC27" s="279">
        <v>0.82899999999999996</v>
      </c>
      <c r="AE27" s="292">
        <f t="shared" si="5"/>
        <v>3.0999999999999917E-2</v>
      </c>
      <c r="AF27" s="292">
        <f t="shared" si="4"/>
        <v>0.16099999999999992</v>
      </c>
    </row>
    <row r="28" spans="1:32" ht="15.5">
      <c r="A28" s="339" t="s">
        <v>765</v>
      </c>
      <c r="B28" s="300">
        <v>0.51272436543509625</v>
      </c>
      <c r="C28" s="300">
        <v>0.53076027597447328</v>
      </c>
      <c r="D28" s="300">
        <v>0.55035134503176908</v>
      </c>
      <c r="E28" s="300">
        <v>0.56048943226324688</v>
      </c>
      <c r="F28" s="300">
        <v>0.57145533022402106</v>
      </c>
      <c r="G28" s="300">
        <v>0.58087458938808134</v>
      </c>
      <c r="H28" s="300">
        <v>0.58719067725166973</v>
      </c>
      <c r="I28" s="300">
        <v>0.60972577888272517</v>
      </c>
      <c r="J28" s="300">
        <v>0.61910951649091217</v>
      </c>
      <c r="K28" s="300">
        <v>0.62480450989480685</v>
      </c>
      <c r="L28" s="300">
        <v>0.63625930708296496</v>
      </c>
      <c r="M28" s="300">
        <v>0.64262623145962428</v>
      </c>
      <c r="N28" s="300">
        <v>0.66</v>
      </c>
      <c r="O28" s="262">
        <v>0.67</v>
      </c>
      <c r="P28" s="262">
        <v>0.68</v>
      </c>
      <c r="Q28" s="262">
        <v>0.69</v>
      </c>
      <c r="R28" s="262">
        <v>0.71</v>
      </c>
      <c r="S28" s="262">
        <v>0.73</v>
      </c>
      <c r="T28" s="262">
        <v>0.75</v>
      </c>
      <c r="U28" s="262">
        <v>0.77</v>
      </c>
      <c r="V28" s="262">
        <v>0.78</v>
      </c>
      <c r="W28" s="262">
        <v>0.81</v>
      </c>
      <c r="X28" s="262">
        <v>0.83</v>
      </c>
      <c r="Y28" s="262">
        <v>0.84560000000000002</v>
      </c>
      <c r="Z28" s="381">
        <v>0.85980000000000001</v>
      </c>
      <c r="AA28" s="381">
        <v>0.87682558649910003</v>
      </c>
      <c r="AB28" s="381">
        <v>0.88900000000000001</v>
      </c>
      <c r="AC28" s="381">
        <v>0.9</v>
      </c>
      <c r="AE28" s="293">
        <f>IFERROR(AC28-AB28,"-")</f>
        <v>1.100000000000001E-2</v>
      </c>
      <c r="AF28" s="293">
        <f t="shared" si="4"/>
        <v>5.4400000000000004E-2</v>
      </c>
    </row>
    <row r="29" spans="1:32" ht="15.5">
      <c r="A29" s="260" t="s">
        <v>762</v>
      </c>
      <c r="B29" s="261" t="s">
        <v>731</v>
      </c>
      <c r="C29" s="261" t="s">
        <v>731</v>
      </c>
      <c r="D29" s="261" t="s">
        <v>731</v>
      </c>
      <c r="E29" s="261" t="s">
        <v>731</v>
      </c>
      <c r="F29" s="261" t="s">
        <v>731</v>
      </c>
      <c r="G29" s="261" t="s">
        <v>731</v>
      </c>
      <c r="H29" s="261" t="s">
        <v>731</v>
      </c>
      <c r="I29" s="261" t="s">
        <v>731</v>
      </c>
      <c r="J29" s="261" t="s">
        <v>731</v>
      </c>
      <c r="K29" s="261" t="s">
        <v>731</v>
      </c>
      <c r="L29" s="261" t="s">
        <v>731</v>
      </c>
      <c r="M29" s="261" t="s">
        <v>731</v>
      </c>
      <c r="N29" s="261" t="s">
        <v>731</v>
      </c>
      <c r="O29" s="261" t="s">
        <v>731</v>
      </c>
      <c r="P29" s="261" t="s">
        <v>731</v>
      </c>
      <c r="Q29" s="261" t="s">
        <v>731</v>
      </c>
      <c r="R29" s="261" t="s">
        <v>731</v>
      </c>
      <c r="S29" s="261" t="s">
        <v>731</v>
      </c>
      <c r="T29" s="261" t="s">
        <v>731</v>
      </c>
      <c r="U29" s="261" t="s">
        <v>731</v>
      </c>
      <c r="V29" s="261" t="s">
        <v>731</v>
      </c>
      <c r="W29" s="279">
        <v>0.81899999999999995</v>
      </c>
      <c r="X29" s="279">
        <v>0.83899999999999997</v>
      </c>
      <c r="Y29" s="279">
        <v>0.85299999999999998</v>
      </c>
      <c r="Z29" s="279">
        <v>0.86499999999999999</v>
      </c>
      <c r="AA29" s="279">
        <v>0.885281684303594</v>
      </c>
      <c r="AB29" s="279">
        <v>0.89500000000000002</v>
      </c>
      <c r="AC29" s="279">
        <v>0.90600000000000003</v>
      </c>
      <c r="AE29" s="292">
        <f>IFERROR(AC29-AB29,"-")</f>
        <v>1.100000000000001E-2</v>
      </c>
      <c r="AF29" s="292">
        <f t="shared" si="4"/>
        <v>5.3000000000000047E-2</v>
      </c>
    </row>
    <row r="30" spans="1:32" ht="15.5">
      <c r="A30" s="260" t="s">
        <v>763</v>
      </c>
      <c r="B30" s="261" t="s">
        <v>731</v>
      </c>
      <c r="C30" s="261" t="s">
        <v>731</v>
      </c>
      <c r="D30" s="261" t="s">
        <v>731</v>
      </c>
      <c r="E30" s="261" t="s">
        <v>731</v>
      </c>
      <c r="F30" s="261" t="s">
        <v>731</v>
      </c>
      <c r="G30" s="261" t="s">
        <v>731</v>
      </c>
      <c r="H30" s="261" t="s">
        <v>731</v>
      </c>
      <c r="I30" s="261" t="s">
        <v>731</v>
      </c>
      <c r="J30" s="261" t="s">
        <v>731</v>
      </c>
      <c r="K30" s="261" t="s">
        <v>731</v>
      </c>
      <c r="L30" s="261" t="s">
        <v>731</v>
      </c>
      <c r="M30" s="261" t="s">
        <v>731</v>
      </c>
      <c r="N30" s="261" t="s">
        <v>731</v>
      </c>
      <c r="O30" s="261" t="s">
        <v>731</v>
      </c>
      <c r="P30" s="261" t="s">
        <v>731</v>
      </c>
      <c r="Q30" s="261" t="s">
        <v>731</v>
      </c>
      <c r="R30" s="261" t="s">
        <v>731</v>
      </c>
      <c r="S30" s="261" t="s">
        <v>731</v>
      </c>
      <c r="T30" s="261" t="s">
        <v>731</v>
      </c>
      <c r="U30" s="261" t="s">
        <v>731</v>
      </c>
      <c r="V30" s="261" t="s">
        <v>731</v>
      </c>
      <c r="W30" s="279">
        <v>0.69799999999999995</v>
      </c>
      <c r="X30" s="279">
        <v>0.72099999999999997</v>
      </c>
      <c r="Y30" s="279">
        <v>0.74299999999999999</v>
      </c>
      <c r="Z30" s="279">
        <v>0.76300000000000001</v>
      </c>
      <c r="AA30" s="279">
        <v>0.784005236783892</v>
      </c>
      <c r="AB30" s="279">
        <v>0.79700000000000004</v>
      </c>
      <c r="AC30" s="279">
        <v>0.81100000000000005</v>
      </c>
      <c r="AE30" s="292">
        <f t="shared" ref="AE30:AE31" si="6">IFERROR(AC30-AB30,"-")</f>
        <v>1.4000000000000012E-2</v>
      </c>
      <c r="AF30" s="292">
        <f t="shared" si="4"/>
        <v>6.800000000000006E-2</v>
      </c>
    </row>
    <row r="31" spans="1:32" ht="15.5">
      <c r="A31" s="260" t="s">
        <v>764</v>
      </c>
      <c r="B31" s="261" t="s">
        <v>731</v>
      </c>
      <c r="C31" s="261" t="s">
        <v>731</v>
      </c>
      <c r="D31" s="261" t="s">
        <v>731</v>
      </c>
      <c r="E31" s="261" t="s">
        <v>731</v>
      </c>
      <c r="F31" s="261" t="s">
        <v>731</v>
      </c>
      <c r="G31" s="261" t="s">
        <v>731</v>
      </c>
      <c r="H31" s="261" t="s">
        <v>731</v>
      </c>
      <c r="I31" s="261" t="s">
        <v>731</v>
      </c>
      <c r="J31" s="261" t="s">
        <v>731</v>
      </c>
      <c r="K31" s="261" t="s">
        <v>731</v>
      </c>
      <c r="L31" s="261" t="s">
        <v>731</v>
      </c>
      <c r="M31" s="261" t="s">
        <v>731</v>
      </c>
      <c r="N31" s="261" t="s">
        <v>731</v>
      </c>
      <c r="O31" s="261" t="s">
        <v>731</v>
      </c>
      <c r="P31" s="261" t="s">
        <v>731</v>
      </c>
      <c r="Q31" s="261" t="s">
        <v>731</v>
      </c>
      <c r="R31" s="261" t="s">
        <v>731</v>
      </c>
      <c r="S31" s="261" t="s">
        <v>731</v>
      </c>
      <c r="T31" s="261" t="s">
        <v>731</v>
      </c>
      <c r="U31" s="261" t="s">
        <v>731</v>
      </c>
      <c r="V31" s="261" t="s">
        <v>731</v>
      </c>
      <c r="W31" s="279">
        <v>0.58799999999999997</v>
      </c>
      <c r="X31" s="279">
        <v>0.626</v>
      </c>
      <c r="Y31" s="279">
        <v>0.66800000000000004</v>
      </c>
      <c r="Z31" s="279">
        <v>0.70299999999999996</v>
      </c>
      <c r="AA31" s="279">
        <v>0.74839905428364295</v>
      </c>
      <c r="AB31" s="279">
        <v>0.79800000000000004</v>
      </c>
      <c r="AC31" s="279">
        <v>0.82899999999999996</v>
      </c>
      <c r="AE31" s="292">
        <f t="shared" si="6"/>
        <v>3.0999999999999917E-2</v>
      </c>
      <c r="AF31" s="292">
        <f t="shared" si="4"/>
        <v>0.16099999999999992</v>
      </c>
    </row>
    <row r="33" spans="1:85" s="258" customFormat="1" ht="22.5" customHeight="1">
      <c r="A33" s="338" t="s">
        <v>766</v>
      </c>
      <c r="B33" s="251" t="s">
        <v>301</v>
      </c>
      <c r="C33" s="251" t="s">
        <v>302</v>
      </c>
      <c r="D33" s="251" t="s">
        <v>303</v>
      </c>
      <c r="E33" s="251" t="s">
        <v>304</v>
      </c>
      <c r="F33" s="251" t="s">
        <v>305</v>
      </c>
      <c r="G33" s="251" t="s">
        <v>306</v>
      </c>
      <c r="H33" s="251" t="s">
        <v>307</v>
      </c>
      <c r="I33" s="251" t="s">
        <v>308</v>
      </c>
      <c r="J33" s="251" t="s">
        <v>309</v>
      </c>
      <c r="K33" s="251" t="s">
        <v>310</v>
      </c>
      <c r="L33" s="251" t="s">
        <v>311</v>
      </c>
      <c r="M33" s="251" t="s">
        <v>312</v>
      </c>
      <c r="N33" s="251" t="s">
        <v>313</v>
      </c>
      <c r="O33" s="251" t="s">
        <v>379</v>
      </c>
      <c r="P33" s="251" t="s">
        <v>380</v>
      </c>
      <c r="Q33" s="251" t="s">
        <v>381</v>
      </c>
      <c r="R33" s="251" t="s">
        <v>579</v>
      </c>
      <c r="S33" s="251" t="s">
        <v>318</v>
      </c>
      <c r="T33" s="251" t="s">
        <v>319</v>
      </c>
      <c r="U33" s="251" t="s">
        <v>320</v>
      </c>
      <c r="V33" s="251" t="s">
        <v>321</v>
      </c>
      <c r="W33" s="251" t="s">
        <v>322</v>
      </c>
      <c r="X33" s="257" t="s">
        <v>323</v>
      </c>
      <c r="Y33" s="257" t="s">
        <v>324</v>
      </c>
      <c r="Z33" s="257" t="s">
        <v>325</v>
      </c>
      <c r="AA33" s="257" t="s">
        <v>326</v>
      </c>
      <c r="AB33" s="257" t="s">
        <v>327</v>
      </c>
      <c r="AC33" s="257" t="s">
        <v>328</v>
      </c>
      <c r="AE33" s="196" t="s">
        <v>747</v>
      </c>
      <c r="AF33" s="196" t="s">
        <v>748</v>
      </c>
    </row>
    <row r="34" spans="1:85" ht="24.65" customHeight="1">
      <c r="A34" s="302" t="s">
        <v>336</v>
      </c>
      <c r="B34" s="303">
        <v>0.21326041967465589</v>
      </c>
      <c r="C34" s="303">
        <v>0.22119631186450639</v>
      </c>
      <c r="D34" s="303">
        <v>0.2326648714646507</v>
      </c>
      <c r="E34" s="303">
        <v>0.24509055930416365</v>
      </c>
      <c r="F34" s="303">
        <v>0.25132965696867021</v>
      </c>
      <c r="G34" s="303">
        <v>0.26640443069526676</v>
      </c>
      <c r="H34" s="303">
        <v>0.27926155035762612</v>
      </c>
      <c r="I34" s="303">
        <v>0.29617318519856684</v>
      </c>
      <c r="J34" s="303">
        <v>0.30999268527781132</v>
      </c>
      <c r="K34" s="303">
        <v>0.3267123812862166</v>
      </c>
      <c r="L34" s="303">
        <v>0.33915510659942694</v>
      </c>
      <c r="M34" s="303">
        <v>0.35919867159676794</v>
      </c>
      <c r="N34" s="303">
        <v>0.36780000000000002</v>
      </c>
      <c r="O34" s="262">
        <v>0.37859999999999999</v>
      </c>
      <c r="P34" s="262">
        <v>0.38740000000000002</v>
      </c>
      <c r="Q34" s="262">
        <v>0.39910000000000001</v>
      </c>
      <c r="R34" s="262">
        <v>0.4088</v>
      </c>
      <c r="S34" s="262">
        <v>0.42070000000000002</v>
      </c>
      <c r="T34" s="262">
        <v>0.43030000000000002</v>
      </c>
      <c r="U34" s="262">
        <v>0.44409999999999999</v>
      </c>
      <c r="V34" s="262">
        <v>0.4556</v>
      </c>
      <c r="W34" s="262">
        <v>0.4672</v>
      </c>
      <c r="X34" s="262">
        <v>0.47499999999999998</v>
      </c>
      <c r="Y34" s="262">
        <v>0.4879</v>
      </c>
      <c r="Z34" s="380">
        <v>0.4955</v>
      </c>
      <c r="AA34" s="380">
        <v>0.50170000000000003</v>
      </c>
      <c r="AB34" s="380">
        <v>0.50600000000000001</v>
      </c>
      <c r="AC34" s="380">
        <v>0.50700000000000001</v>
      </c>
      <c r="AE34" s="293">
        <f t="shared" ref="AE34:AE39" si="7">IFERROR(AC34-AB34,"-")</f>
        <v>1.0000000000000009E-3</v>
      </c>
      <c r="AF34" s="293">
        <f>IFERROR(AC34-Y34,"-")</f>
        <v>1.9100000000000006E-2</v>
      </c>
    </row>
    <row r="35" spans="1:85" s="253" customFormat="1" ht="16.399999999999999" customHeight="1">
      <c r="A35" s="260" t="s">
        <v>762</v>
      </c>
      <c r="B35" s="261" t="s">
        <v>731</v>
      </c>
      <c r="C35" s="261" t="s">
        <v>731</v>
      </c>
      <c r="D35" s="261" t="s">
        <v>731</v>
      </c>
      <c r="E35" s="261" t="s">
        <v>731</v>
      </c>
      <c r="F35" s="261" t="s">
        <v>731</v>
      </c>
      <c r="G35" s="261" t="s">
        <v>731</v>
      </c>
      <c r="H35" s="261" t="s">
        <v>731</v>
      </c>
      <c r="I35" s="261" t="s">
        <v>731</v>
      </c>
      <c r="J35" s="261" t="s">
        <v>731</v>
      </c>
      <c r="K35" s="261" t="s">
        <v>731</v>
      </c>
      <c r="L35" s="261" t="s">
        <v>731</v>
      </c>
      <c r="M35" s="261" t="s">
        <v>731</v>
      </c>
      <c r="N35" s="261" t="s">
        <v>731</v>
      </c>
      <c r="O35" s="299" t="s">
        <v>731</v>
      </c>
      <c r="P35" s="261" t="s">
        <v>731</v>
      </c>
      <c r="Q35" s="261" t="s">
        <v>731</v>
      </c>
      <c r="R35" s="261" t="s">
        <v>731</v>
      </c>
      <c r="S35" s="261" t="s">
        <v>731</v>
      </c>
      <c r="T35" s="261" t="s">
        <v>731</v>
      </c>
      <c r="U35" s="261" t="s">
        <v>731</v>
      </c>
      <c r="V35" s="261" t="s">
        <v>731</v>
      </c>
      <c r="W35" s="279">
        <v>0.48499999999999999</v>
      </c>
      <c r="X35" s="279">
        <v>0.49199999999999999</v>
      </c>
      <c r="Y35" s="279">
        <v>0.50700000000000001</v>
      </c>
      <c r="Z35" s="279">
        <v>0.51400000000000001</v>
      </c>
      <c r="AA35" s="279">
        <v>0.51985455829517702</v>
      </c>
      <c r="AB35" s="279">
        <v>0.52300000000000002</v>
      </c>
      <c r="AC35" s="279">
        <v>0.52300000000000002</v>
      </c>
      <c r="AD35"/>
      <c r="AE35" s="292">
        <f t="shared" si="7"/>
        <v>0</v>
      </c>
      <c r="AF35" s="292">
        <f>IFERROR(AC35-Y35,"-")</f>
        <v>1.6000000000000014E-2</v>
      </c>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row>
    <row r="36" spans="1:85" s="253" customFormat="1" ht="16.399999999999999" customHeight="1">
      <c r="A36" s="260" t="s">
        <v>763</v>
      </c>
      <c r="B36" s="261" t="s">
        <v>731</v>
      </c>
      <c r="C36" s="261" t="s">
        <v>731</v>
      </c>
      <c r="D36" s="261" t="s">
        <v>731</v>
      </c>
      <c r="E36" s="261" t="s">
        <v>731</v>
      </c>
      <c r="F36" s="261" t="s">
        <v>731</v>
      </c>
      <c r="G36" s="261" t="s">
        <v>731</v>
      </c>
      <c r="H36" s="261" t="s">
        <v>731</v>
      </c>
      <c r="I36" s="261" t="s">
        <v>731</v>
      </c>
      <c r="J36" s="261" t="s">
        <v>731</v>
      </c>
      <c r="K36" s="261" t="s">
        <v>731</v>
      </c>
      <c r="L36" s="261" t="s">
        <v>731</v>
      </c>
      <c r="M36" s="261" t="s">
        <v>731</v>
      </c>
      <c r="N36" s="261" t="s">
        <v>731</v>
      </c>
      <c r="O36" s="299" t="s">
        <v>731</v>
      </c>
      <c r="P36" s="261" t="s">
        <v>731</v>
      </c>
      <c r="Q36" s="261" t="s">
        <v>731</v>
      </c>
      <c r="R36" s="261" t="s">
        <v>731</v>
      </c>
      <c r="S36" s="261" t="s">
        <v>731</v>
      </c>
      <c r="T36" s="261" t="s">
        <v>731</v>
      </c>
      <c r="U36" s="261" t="s">
        <v>731</v>
      </c>
      <c r="V36" s="261" t="s">
        <v>731</v>
      </c>
      <c r="W36" s="279">
        <v>0.26500000000000001</v>
      </c>
      <c r="X36" s="279">
        <v>0.27200000000000002</v>
      </c>
      <c r="Y36" s="279">
        <v>0.28000000000000003</v>
      </c>
      <c r="Z36" s="279">
        <v>0.28499999999999998</v>
      </c>
      <c r="AA36" s="279">
        <v>0.29772714454909399</v>
      </c>
      <c r="AB36" s="279">
        <v>0.307</v>
      </c>
      <c r="AC36" s="279">
        <v>0.316</v>
      </c>
      <c r="AD36"/>
      <c r="AE36" s="292">
        <f t="shared" si="7"/>
        <v>9.000000000000008E-3</v>
      </c>
      <c r="AF36" s="292">
        <f t="shared" ref="AF36:AF37" si="8">IFERROR(AC36-Y36,"-")</f>
        <v>3.5999999999999976E-2</v>
      </c>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row>
    <row r="37" spans="1:85" s="253" customFormat="1" ht="16.399999999999999" customHeight="1">
      <c r="A37" s="260" t="s">
        <v>764</v>
      </c>
      <c r="B37" s="261" t="s">
        <v>731</v>
      </c>
      <c r="C37" s="261" t="s">
        <v>731</v>
      </c>
      <c r="D37" s="261" t="s">
        <v>731</v>
      </c>
      <c r="E37" s="261" t="s">
        <v>731</v>
      </c>
      <c r="F37" s="261" t="s">
        <v>731</v>
      </c>
      <c r="G37" s="261" t="s">
        <v>731</v>
      </c>
      <c r="H37" s="261" t="s">
        <v>731</v>
      </c>
      <c r="I37" s="261" t="s">
        <v>731</v>
      </c>
      <c r="J37" s="261" t="s">
        <v>731</v>
      </c>
      <c r="K37" s="261" t="s">
        <v>731</v>
      </c>
      <c r="L37" s="261" t="s">
        <v>731</v>
      </c>
      <c r="M37" s="261" t="s">
        <v>731</v>
      </c>
      <c r="N37" s="261" t="s">
        <v>731</v>
      </c>
      <c r="O37" s="299" t="s">
        <v>731</v>
      </c>
      <c r="P37" s="261" t="s">
        <v>731</v>
      </c>
      <c r="Q37" s="261" t="s">
        <v>731</v>
      </c>
      <c r="R37" s="261" t="s">
        <v>731</v>
      </c>
      <c r="S37" s="261" t="s">
        <v>731</v>
      </c>
      <c r="T37" s="261" t="s">
        <v>731</v>
      </c>
      <c r="U37" s="261" t="s">
        <v>731</v>
      </c>
      <c r="V37" s="261" t="s">
        <v>731</v>
      </c>
      <c r="W37" s="279">
        <v>0.437</v>
      </c>
      <c r="X37" s="279">
        <v>0.438</v>
      </c>
      <c r="Y37" s="279">
        <v>0.45</v>
      </c>
      <c r="Z37" s="279">
        <v>0.45200000000000001</v>
      </c>
      <c r="AA37" s="279">
        <v>0.45702392678974202</v>
      </c>
      <c r="AB37" s="279">
        <v>0.45900000000000002</v>
      </c>
      <c r="AC37" s="279">
        <v>0.47199999999999998</v>
      </c>
      <c r="AD37"/>
      <c r="AE37" s="292">
        <f t="shared" si="7"/>
        <v>1.2999999999999956E-2</v>
      </c>
      <c r="AF37" s="292">
        <f t="shared" si="8"/>
        <v>2.1999999999999964E-2</v>
      </c>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row>
    <row r="38" spans="1:85" ht="29.9" customHeight="1">
      <c r="A38" s="340" t="s">
        <v>767</v>
      </c>
      <c r="B38" s="262">
        <v>0.37976390098754481</v>
      </c>
      <c r="C38" s="262">
        <v>0.37608718780187839</v>
      </c>
      <c r="D38" s="262">
        <v>0.3793340848271114</v>
      </c>
      <c r="E38" s="262">
        <v>0.38420240973126174</v>
      </c>
      <c r="F38" s="262">
        <v>0.39113943505802018</v>
      </c>
      <c r="G38" s="262">
        <v>0.40117636262260847</v>
      </c>
      <c r="H38" s="262">
        <v>0.41130602363511648</v>
      </c>
      <c r="I38" s="262">
        <v>0.43384844595180666</v>
      </c>
      <c r="J38" s="262">
        <v>0.44786424683957293</v>
      </c>
      <c r="K38" s="262">
        <v>0.4607315351818857</v>
      </c>
      <c r="L38" s="262">
        <v>0.47022680252476717</v>
      </c>
      <c r="M38" s="262">
        <v>0.48451245803049015</v>
      </c>
      <c r="N38" s="262">
        <v>0.49049999999999999</v>
      </c>
      <c r="O38" s="301">
        <v>0.49730000000000002</v>
      </c>
      <c r="P38" s="262">
        <v>0.50349999999999995</v>
      </c>
      <c r="Q38" s="262">
        <v>0.51439999999999997</v>
      </c>
      <c r="R38" s="262">
        <v>0.52339999999999998</v>
      </c>
      <c r="S38" s="262">
        <v>0.53100000000000003</v>
      </c>
      <c r="T38" s="262">
        <v>0.53790000000000004</v>
      </c>
      <c r="U38" s="262">
        <v>0.54600000000000004</v>
      </c>
      <c r="V38" s="262">
        <v>0.5524</v>
      </c>
      <c r="W38" s="262">
        <v>0.55810000000000004</v>
      </c>
      <c r="X38" s="262">
        <v>0.56499999999999995</v>
      </c>
      <c r="Y38" s="262">
        <v>0.57340000000000002</v>
      </c>
      <c r="Z38" s="380">
        <v>0.57930000000000004</v>
      </c>
      <c r="AA38" s="380">
        <v>0.58420000000000005</v>
      </c>
      <c r="AB38" s="380">
        <v>0.58899999999999997</v>
      </c>
      <c r="AC38" s="380">
        <v>0.59699999999999998</v>
      </c>
      <c r="AE38" s="293">
        <f t="shared" si="7"/>
        <v>8.0000000000000071E-3</v>
      </c>
      <c r="AF38" s="293">
        <f>IFERROR(AC38-Y38,"-")</f>
        <v>2.3599999999999954E-2</v>
      </c>
    </row>
    <row r="39" spans="1:85" s="253" customFormat="1" ht="16.399999999999999" customHeight="1">
      <c r="A39" s="260" t="s">
        <v>762</v>
      </c>
      <c r="B39" s="261" t="s">
        <v>731</v>
      </c>
      <c r="C39" s="261" t="s">
        <v>731</v>
      </c>
      <c r="D39" s="261" t="s">
        <v>731</v>
      </c>
      <c r="E39" s="261" t="s">
        <v>731</v>
      </c>
      <c r="F39" s="261" t="s">
        <v>731</v>
      </c>
      <c r="G39" s="261" t="s">
        <v>731</v>
      </c>
      <c r="H39" s="261" t="s">
        <v>731</v>
      </c>
      <c r="I39" s="261" t="s">
        <v>731</v>
      </c>
      <c r="J39" s="261" t="s">
        <v>731</v>
      </c>
      <c r="K39" s="261" t="s">
        <v>731</v>
      </c>
      <c r="L39" s="261" t="s">
        <v>731</v>
      </c>
      <c r="M39" s="261" t="s">
        <v>731</v>
      </c>
      <c r="N39" s="261" t="s">
        <v>731</v>
      </c>
      <c r="O39" s="299" t="s">
        <v>731</v>
      </c>
      <c r="P39" s="261" t="s">
        <v>731</v>
      </c>
      <c r="Q39" s="261" t="s">
        <v>731</v>
      </c>
      <c r="R39" s="261" t="s">
        <v>731</v>
      </c>
      <c r="S39" s="261" t="s">
        <v>731</v>
      </c>
      <c r="T39" s="261" t="s">
        <v>731</v>
      </c>
      <c r="U39" s="261" t="s">
        <v>731</v>
      </c>
      <c r="V39" s="261" t="s">
        <v>731</v>
      </c>
      <c r="W39" s="279">
        <v>0.58099999999999996</v>
      </c>
      <c r="X39" s="279">
        <v>0.58499999999999996</v>
      </c>
      <c r="Y39" s="279">
        <v>0.59799999999999998</v>
      </c>
      <c r="Z39" s="279">
        <v>0.60299999999999998</v>
      </c>
      <c r="AA39" s="279">
        <v>0.60807048596104796</v>
      </c>
      <c r="AB39" s="279">
        <v>0.61299999999999999</v>
      </c>
      <c r="AC39" s="279">
        <v>0.62</v>
      </c>
      <c r="AD39"/>
      <c r="AE39" s="292">
        <f t="shared" si="7"/>
        <v>7.0000000000000062E-3</v>
      </c>
      <c r="AF39" s="292">
        <f>IFERROR(AC39-Y39,"-")</f>
        <v>2.200000000000002E-2</v>
      </c>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row>
    <row r="40" spans="1:85" s="253" customFormat="1" ht="16.399999999999999" customHeight="1">
      <c r="A40" s="260" t="s">
        <v>763</v>
      </c>
      <c r="B40" s="261" t="s">
        <v>731</v>
      </c>
      <c r="C40" s="261" t="s">
        <v>731</v>
      </c>
      <c r="D40" s="261" t="s">
        <v>731</v>
      </c>
      <c r="E40" s="261" t="s">
        <v>731</v>
      </c>
      <c r="F40" s="261" t="s">
        <v>731</v>
      </c>
      <c r="G40" s="261" t="s">
        <v>731</v>
      </c>
      <c r="H40" s="261" t="s">
        <v>731</v>
      </c>
      <c r="I40" s="261" t="s">
        <v>731</v>
      </c>
      <c r="J40" s="261" t="s">
        <v>731</v>
      </c>
      <c r="K40" s="261" t="s">
        <v>731</v>
      </c>
      <c r="L40" s="261" t="s">
        <v>731</v>
      </c>
      <c r="M40" s="261" t="s">
        <v>731</v>
      </c>
      <c r="N40" s="261" t="s">
        <v>731</v>
      </c>
      <c r="O40" s="299" t="s">
        <v>731</v>
      </c>
      <c r="P40" s="261" t="s">
        <v>731</v>
      </c>
      <c r="Q40" s="261" t="s">
        <v>731</v>
      </c>
      <c r="R40" s="261" t="s">
        <v>731</v>
      </c>
      <c r="S40" s="261" t="s">
        <v>731</v>
      </c>
      <c r="T40" s="261" t="s">
        <v>731</v>
      </c>
      <c r="U40" s="261" t="s">
        <v>731</v>
      </c>
      <c r="V40" s="261" t="s">
        <v>731</v>
      </c>
      <c r="W40" s="279">
        <v>0.32200000000000001</v>
      </c>
      <c r="X40" s="279">
        <v>0.32700000000000001</v>
      </c>
      <c r="Y40" s="279">
        <v>0.33300000000000002</v>
      </c>
      <c r="Z40" s="279">
        <v>0.33700000000000002</v>
      </c>
      <c r="AA40" s="279">
        <v>0.34752252900699598</v>
      </c>
      <c r="AB40" s="279">
        <v>0.35699999999999998</v>
      </c>
      <c r="AC40" s="279">
        <v>0.36599999999999999</v>
      </c>
      <c r="AD40"/>
      <c r="AE40" s="292">
        <f t="shared" ref="AE40:AE41" si="9">IFERROR(AC40-AB40,"-")</f>
        <v>9.000000000000008E-3</v>
      </c>
      <c r="AF40" s="292">
        <f t="shared" ref="AF40:AF41" si="10">IFERROR(AC40-Y40,"-")</f>
        <v>3.2999999999999974E-2</v>
      </c>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row>
    <row r="41" spans="1:85" s="253" customFormat="1" ht="16.399999999999999" customHeight="1">
      <c r="A41" s="260" t="s">
        <v>764</v>
      </c>
      <c r="B41" s="261" t="s">
        <v>731</v>
      </c>
      <c r="C41" s="261" t="s">
        <v>731</v>
      </c>
      <c r="D41" s="261" t="s">
        <v>731</v>
      </c>
      <c r="E41" s="261" t="s">
        <v>731</v>
      </c>
      <c r="F41" s="261" t="s">
        <v>731</v>
      </c>
      <c r="G41" s="261" t="s">
        <v>731</v>
      </c>
      <c r="H41" s="261" t="s">
        <v>731</v>
      </c>
      <c r="I41" s="261" t="s">
        <v>731</v>
      </c>
      <c r="J41" s="261" t="s">
        <v>731</v>
      </c>
      <c r="K41" s="261" t="s">
        <v>731</v>
      </c>
      <c r="L41" s="261" t="s">
        <v>731</v>
      </c>
      <c r="M41" s="261" t="s">
        <v>731</v>
      </c>
      <c r="N41" s="261" t="s">
        <v>731</v>
      </c>
      <c r="O41" s="299" t="s">
        <v>731</v>
      </c>
      <c r="P41" s="261" t="s">
        <v>731</v>
      </c>
      <c r="Q41" s="261" t="s">
        <v>731</v>
      </c>
      <c r="R41" s="261" t="s">
        <v>731</v>
      </c>
      <c r="S41" s="261" t="s">
        <v>731</v>
      </c>
      <c r="T41" s="261" t="s">
        <v>731</v>
      </c>
      <c r="U41" s="261" t="s">
        <v>731</v>
      </c>
      <c r="V41" s="261" t="s">
        <v>731</v>
      </c>
      <c r="W41" s="279">
        <v>0.437</v>
      </c>
      <c r="X41" s="279">
        <v>0.438</v>
      </c>
      <c r="Y41" s="279">
        <v>0.45</v>
      </c>
      <c r="Z41" s="279">
        <v>0.45200000000000001</v>
      </c>
      <c r="AA41" s="279">
        <v>0.45702628905257803</v>
      </c>
      <c r="AB41" s="279">
        <v>0.45900000000000002</v>
      </c>
      <c r="AC41" s="279">
        <v>0.47199999999999998</v>
      </c>
      <c r="AD41"/>
      <c r="AE41" s="292">
        <f t="shared" si="9"/>
        <v>1.2999999999999956E-2</v>
      </c>
      <c r="AF41" s="292">
        <f t="shared" si="10"/>
        <v>2.1999999999999964E-2</v>
      </c>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row>
    <row r="42" spans="1:85">
      <c r="AD42" s="258"/>
    </row>
    <row r="43" spans="1:85" s="258" customFormat="1" ht="25" customHeight="1">
      <c r="A43" s="264" t="s">
        <v>768</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378"/>
      <c r="AB43" s="378"/>
      <c r="AC43" s="378"/>
    </row>
    <row r="44" spans="1:85" s="258" customFormat="1" ht="24.65" customHeight="1">
      <c r="A44" s="256" t="s">
        <v>769</v>
      </c>
      <c r="B44" s="251" t="s">
        <v>301</v>
      </c>
      <c r="C44" s="251" t="s">
        <v>302</v>
      </c>
      <c r="D44" s="251" t="s">
        <v>303</v>
      </c>
      <c r="E44" s="251" t="s">
        <v>304</v>
      </c>
      <c r="F44" s="251" t="s">
        <v>305</v>
      </c>
      <c r="G44" s="251" t="s">
        <v>306</v>
      </c>
      <c r="H44" s="251" t="s">
        <v>307</v>
      </c>
      <c r="I44" s="251" t="s">
        <v>308</v>
      </c>
      <c r="J44" s="251" t="s">
        <v>309</v>
      </c>
      <c r="K44" s="251" t="s">
        <v>310</v>
      </c>
      <c r="L44" s="251" t="s">
        <v>311</v>
      </c>
      <c r="M44" s="251" t="s">
        <v>312</v>
      </c>
      <c r="N44" s="251" t="s">
        <v>313</v>
      </c>
      <c r="O44" s="251" t="s">
        <v>379</v>
      </c>
      <c r="P44" s="251" t="s">
        <v>380</v>
      </c>
      <c r="Q44" s="251" t="s">
        <v>381</v>
      </c>
      <c r="R44" s="251" t="s">
        <v>579</v>
      </c>
      <c r="S44" s="251" t="s">
        <v>318</v>
      </c>
      <c r="T44" s="251" t="s">
        <v>319</v>
      </c>
      <c r="U44" s="251" t="s">
        <v>320</v>
      </c>
      <c r="V44" s="251" t="s">
        <v>321</v>
      </c>
      <c r="W44" s="251" t="s">
        <v>322</v>
      </c>
      <c r="X44" s="257" t="s">
        <v>323</v>
      </c>
      <c r="Y44" s="257" t="s">
        <v>324</v>
      </c>
      <c r="Z44" s="257" t="s">
        <v>325</v>
      </c>
      <c r="AA44" s="257" t="s">
        <v>326</v>
      </c>
      <c r="AB44" s="257" t="s">
        <v>327</v>
      </c>
      <c r="AC44" s="257" t="s">
        <v>328</v>
      </c>
      <c r="AD44"/>
      <c r="AE44" s="196" t="s">
        <v>747</v>
      </c>
      <c r="AF44" s="196" t="s">
        <v>748</v>
      </c>
    </row>
    <row r="45" spans="1:85" ht="15.5">
      <c r="A45" s="252" t="s">
        <v>770</v>
      </c>
      <c r="B45" s="255">
        <v>0.35054876600000001</v>
      </c>
      <c r="C45" s="255">
        <v>0.39539943999999999</v>
      </c>
      <c r="D45" s="255">
        <v>0.42797826900000002</v>
      </c>
      <c r="E45" s="255">
        <v>0.43533916</v>
      </c>
      <c r="F45" s="255">
        <v>0.43544899999999997</v>
      </c>
      <c r="G45" s="255">
        <v>0.43750723499999999</v>
      </c>
      <c r="H45" s="255">
        <v>0.43535721100000002</v>
      </c>
      <c r="I45" s="255">
        <v>0.43525687499999999</v>
      </c>
      <c r="J45" s="255">
        <v>0.43764768700000001</v>
      </c>
      <c r="K45" s="255">
        <v>0.43899012900000001</v>
      </c>
      <c r="L45" s="255">
        <v>0.44505494499999998</v>
      </c>
      <c r="M45" s="255">
        <v>0.49288115100000002</v>
      </c>
      <c r="N45" s="255">
        <v>0.51414328335659998</v>
      </c>
      <c r="O45" s="255">
        <v>0.55949253059070003</v>
      </c>
      <c r="P45" s="255">
        <v>0.57112829367160001</v>
      </c>
      <c r="Q45" s="255">
        <v>0.56846024948789997</v>
      </c>
      <c r="R45" s="255">
        <v>0.63809346490410002</v>
      </c>
      <c r="S45" s="255">
        <v>0.69695618240599999</v>
      </c>
      <c r="T45" s="255">
        <v>0.7092206489017</v>
      </c>
      <c r="U45" s="255">
        <v>0.71323092905899999</v>
      </c>
      <c r="V45" s="255">
        <v>0.73807158886059998</v>
      </c>
      <c r="W45" s="255">
        <v>0.77993598940510001</v>
      </c>
      <c r="X45" s="255">
        <v>0.78382536077940002</v>
      </c>
      <c r="Y45" s="255">
        <v>0.81277806100000005</v>
      </c>
      <c r="Z45" s="255">
        <v>0.83007961609769998</v>
      </c>
      <c r="AA45" s="255">
        <v>0.83872255489019998</v>
      </c>
      <c r="AB45" s="255">
        <v>0.84</v>
      </c>
      <c r="AC45" s="255">
        <v>0.85</v>
      </c>
      <c r="AD45" s="249"/>
      <c r="AE45" s="291">
        <f>IFERROR(AC45-AB45,"-")</f>
        <v>1.0000000000000009E-2</v>
      </c>
      <c r="AF45" s="291">
        <f>IFERROR(AC45-Y45,"-")</f>
        <v>3.7221938999999926E-2</v>
      </c>
      <c r="AH45" s="249"/>
    </row>
    <row r="46" spans="1:85" ht="15.5">
      <c r="A46" s="252" t="s">
        <v>771</v>
      </c>
      <c r="B46" s="255">
        <v>0.30579497999999999</v>
      </c>
      <c r="C46" s="255">
        <v>0.328628596</v>
      </c>
      <c r="D46" s="255">
        <v>0.33147842999999999</v>
      </c>
      <c r="E46" s="255">
        <v>0.33511572000000001</v>
      </c>
      <c r="F46" s="255">
        <v>0.33545429999999998</v>
      </c>
      <c r="G46" s="255">
        <v>0.33622501199999999</v>
      </c>
      <c r="H46" s="255">
        <v>0.33901311499999998</v>
      </c>
      <c r="I46" s="255">
        <v>0.33955023600000001</v>
      </c>
      <c r="J46" s="255">
        <v>0.34790416000000002</v>
      </c>
      <c r="K46" s="255">
        <v>0.41528549999999997</v>
      </c>
      <c r="L46" s="255">
        <v>0.41704933799999999</v>
      </c>
      <c r="M46" s="255">
        <v>0.41646714600000001</v>
      </c>
      <c r="N46" s="255">
        <v>0.41739824421380001</v>
      </c>
      <c r="O46" s="255">
        <v>0.43974545936620002</v>
      </c>
      <c r="P46" s="255">
        <v>0.44292721728750001</v>
      </c>
      <c r="Q46" s="255">
        <v>0.46221167787</v>
      </c>
      <c r="R46" s="255">
        <v>0.48000527217599998</v>
      </c>
      <c r="S46" s="255">
        <v>0.48492184621860002</v>
      </c>
      <c r="T46" s="255">
        <v>0.54383979790530002</v>
      </c>
      <c r="U46" s="255">
        <v>0.5913164603537</v>
      </c>
      <c r="V46" s="255">
        <v>0.66469448662230002</v>
      </c>
      <c r="W46" s="255">
        <v>0.75119116184089996</v>
      </c>
      <c r="X46" s="255">
        <v>0.77480746638810005</v>
      </c>
      <c r="Y46" s="255">
        <v>0.78191378600000006</v>
      </c>
      <c r="Z46" s="255">
        <v>0.81887556455379995</v>
      </c>
      <c r="AA46" s="255">
        <v>0.88234685162649995</v>
      </c>
      <c r="AB46" s="255">
        <v>0.89</v>
      </c>
      <c r="AC46" s="255">
        <v>0.9</v>
      </c>
      <c r="AD46" s="249"/>
      <c r="AE46" s="291">
        <f t="shared" ref="AE46:AE70" si="11">IFERROR(AC46-AB46,"-")</f>
        <v>1.0000000000000009E-2</v>
      </c>
      <c r="AF46" s="291">
        <f t="shared" ref="AF46:AF70" si="12">IFERROR(AC46-Y46,"-")</f>
        <v>0.11808621399999997</v>
      </c>
    </row>
    <row r="47" spans="1:85" ht="15.5">
      <c r="A47" s="252" t="s">
        <v>772</v>
      </c>
      <c r="B47" s="255">
        <v>0.36868695000000001</v>
      </c>
      <c r="C47" s="255">
        <v>0.396578863</v>
      </c>
      <c r="D47" s="255">
        <v>0.42275641000000003</v>
      </c>
      <c r="E47" s="255">
        <v>0.442821723</v>
      </c>
      <c r="F47" s="255">
        <v>0.45468627700000003</v>
      </c>
      <c r="G47" s="255">
        <v>0.46556073599999998</v>
      </c>
      <c r="H47" s="255">
        <v>0.47034748500000001</v>
      </c>
      <c r="I47" s="255">
        <v>0.48955451700000002</v>
      </c>
      <c r="J47" s="255">
        <v>0.51485038500000002</v>
      </c>
      <c r="K47" s="255">
        <v>0.52491699599999997</v>
      </c>
      <c r="L47" s="255">
        <v>0.54398699699999997</v>
      </c>
      <c r="M47" s="255">
        <v>0.56757224699999997</v>
      </c>
      <c r="N47" s="255">
        <v>0.58496505697909995</v>
      </c>
      <c r="O47" s="255">
        <v>0.58908446840850004</v>
      </c>
      <c r="P47" s="255">
        <v>0.60129469113930001</v>
      </c>
      <c r="Q47" s="255">
        <v>0.63613413949999997</v>
      </c>
      <c r="R47" s="255">
        <v>0.65347815246520002</v>
      </c>
      <c r="S47" s="255">
        <v>0.65802738021149998</v>
      </c>
      <c r="T47" s="255">
        <v>0.66172993154939996</v>
      </c>
      <c r="U47" s="255">
        <v>0.6969847452629</v>
      </c>
      <c r="V47" s="255">
        <v>0.71884313089660001</v>
      </c>
      <c r="W47" s="255">
        <v>0.72288877565200005</v>
      </c>
      <c r="X47" s="255">
        <v>0.75124853566799998</v>
      </c>
      <c r="Y47" s="255">
        <v>0.76083819500000005</v>
      </c>
      <c r="Z47" s="255">
        <v>0.76392800293859997</v>
      </c>
      <c r="AA47" s="255">
        <v>0.78216566347880001</v>
      </c>
      <c r="AB47" s="255">
        <v>0.81</v>
      </c>
      <c r="AC47" s="255">
        <v>0.82</v>
      </c>
      <c r="AD47" s="249"/>
      <c r="AE47" s="291">
        <f t="shared" si="11"/>
        <v>9.9999999999998979E-3</v>
      </c>
      <c r="AF47" s="291">
        <f t="shared" si="12"/>
        <v>5.9161804999999901E-2</v>
      </c>
    </row>
    <row r="48" spans="1:85" ht="15.5">
      <c r="A48" s="252" t="s">
        <v>773</v>
      </c>
      <c r="B48" s="255">
        <v>0.134073835</v>
      </c>
      <c r="C48" s="255">
        <v>0.156316067</v>
      </c>
      <c r="D48" s="255">
        <v>0.18849624100000001</v>
      </c>
      <c r="E48" s="255">
        <v>0.20617332199999999</v>
      </c>
      <c r="F48" s="255">
        <v>0.239371269</v>
      </c>
      <c r="G48" s="255">
        <v>0.27014523800000001</v>
      </c>
      <c r="H48" s="255">
        <v>0.30156957299999998</v>
      </c>
      <c r="I48" s="255">
        <v>0.33077352700000001</v>
      </c>
      <c r="J48" s="255">
        <v>0.36199502900000002</v>
      </c>
      <c r="K48" s="255">
        <v>0.38704069600000002</v>
      </c>
      <c r="L48" s="255">
        <v>0.412181517</v>
      </c>
      <c r="M48" s="255">
        <v>0.42377211100000001</v>
      </c>
      <c r="N48" s="255">
        <v>0.44152621958049998</v>
      </c>
      <c r="O48" s="255">
        <v>0.48669379427249998</v>
      </c>
      <c r="P48" s="255">
        <v>0.53929731574759998</v>
      </c>
      <c r="Q48" s="255">
        <v>0.54739637148239995</v>
      </c>
      <c r="R48" s="255">
        <v>0.56821324378530003</v>
      </c>
      <c r="S48" s="255">
        <v>0.59954400675649999</v>
      </c>
      <c r="T48" s="255">
        <v>0.6256916591867</v>
      </c>
      <c r="U48" s="255">
        <v>0.64899556306140005</v>
      </c>
      <c r="V48" s="255">
        <v>0.6645379835338</v>
      </c>
      <c r="W48" s="255">
        <v>0.68776779905630003</v>
      </c>
      <c r="X48" s="255">
        <v>0.71240226375750004</v>
      </c>
      <c r="Y48" s="255">
        <v>0.73134322799999996</v>
      </c>
      <c r="Z48" s="255">
        <v>0.75437166567869995</v>
      </c>
      <c r="AA48" s="255">
        <v>0.77995061364389995</v>
      </c>
      <c r="AB48" s="255">
        <v>0.8</v>
      </c>
      <c r="AC48" s="255">
        <v>0.83</v>
      </c>
      <c r="AD48" s="249"/>
      <c r="AE48" s="291">
        <f t="shared" si="11"/>
        <v>2.9999999999999916E-2</v>
      </c>
      <c r="AF48" s="291">
        <f t="shared" si="12"/>
        <v>9.8656772000000004E-2</v>
      </c>
    </row>
    <row r="49" spans="1:32" ht="15.5">
      <c r="A49" s="252" t="s">
        <v>774</v>
      </c>
      <c r="B49" s="255">
        <v>0.39197175400000001</v>
      </c>
      <c r="C49" s="255">
        <v>0.41806871699999998</v>
      </c>
      <c r="D49" s="255">
        <v>0.450155629</v>
      </c>
      <c r="E49" s="255">
        <v>0.46027071600000002</v>
      </c>
      <c r="F49" s="255">
        <v>0.47095007300000002</v>
      </c>
      <c r="G49" s="255">
        <v>0.47684492000000001</v>
      </c>
      <c r="H49" s="255">
        <v>0.478221909</v>
      </c>
      <c r="I49" s="255">
        <v>0.481455839</v>
      </c>
      <c r="J49" s="255">
        <v>0.48550832500000002</v>
      </c>
      <c r="K49" s="255">
        <v>0.48541494200000002</v>
      </c>
      <c r="L49" s="255">
        <v>0.48897417399999998</v>
      </c>
      <c r="M49" s="255">
        <v>0.489464503</v>
      </c>
      <c r="N49" s="255">
        <v>0.49601945340170001</v>
      </c>
      <c r="O49" s="255">
        <v>0.49670651121679998</v>
      </c>
      <c r="P49" s="255">
        <v>0.51112210109849998</v>
      </c>
      <c r="Q49" s="255">
        <v>0.52198732827299998</v>
      </c>
      <c r="R49" s="255">
        <v>0.53259937686879999</v>
      </c>
      <c r="S49" s="255">
        <v>0.54254908305229999</v>
      </c>
      <c r="T49" s="255">
        <v>0.58712828916460003</v>
      </c>
      <c r="U49" s="255">
        <v>0.6114779710446</v>
      </c>
      <c r="V49" s="255">
        <v>0.65020844324439997</v>
      </c>
      <c r="W49" s="255">
        <v>0.69736937384270004</v>
      </c>
      <c r="X49" s="255">
        <v>0.7359190869444</v>
      </c>
      <c r="Y49" s="255">
        <v>0.76136212000000003</v>
      </c>
      <c r="Z49" s="255">
        <v>0.79518652472819995</v>
      </c>
      <c r="AA49" s="255">
        <v>0.83165788075680003</v>
      </c>
      <c r="AB49" s="255">
        <v>0.84</v>
      </c>
      <c r="AC49" s="255">
        <v>0.86</v>
      </c>
      <c r="AD49" s="249"/>
      <c r="AE49" s="291">
        <f t="shared" si="11"/>
        <v>2.0000000000000018E-2</v>
      </c>
      <c r="AF49" s="291">
        <f t="shared" si="12"/>
        <v>9.8637879999999956E-2</v>
      </c>
    </row>
    <row r="50" spans="1:32" ht="15.5">
      <c r="A50" s="252" t="s">
        <v>775</v>
      </c>
      <c r="B50" s="255">
        <v>6.8334382999999999E-2</v>
      </c>
      <c r="C50" s="255">
        <v>7.3038080000000005E-2</v>
      </c>
      <c r="D50" s="255">
        <v>7.9774640999999993E-2</v>
      </c>
      <c r="E50" s="255">
        <v>8.8372220000000001E-2</v>
      </c>
      <c r="F50" s="255">
        <v>0.121364193</v>
      </c>
      <c r="G50" s="255">
        <v>0.14505847499999999</v>
      </c>
      <c r="H50" s="255">
        <v>0.16967448800000001</v>
      </c>
      <c r="I50" s="255">
        <v>0.21005464900000001</v>
      </c>
      <c r="J50" s="255">
        <v>0.24049562899999999</v>
      </c>
      <c r="K50" s="255">
        <v>0.25989160900000002</v>
      </c>
      <c r="L50" s="255">
        <v>0.28325926400000001</v>
      </c>
      <c r="M50" s="255">
        <v>0.29362101899999998</v>
      </c>
      <c r="N50" s="255">
        <v>0.3123063229379</v>
      </c>
      <c r="O50" s="255">
        <v>0.3273417659499</v>
      </c>
      <c r="P50" s="255">
        <v>0.346115089702</v>
      </c>
      <c r="Q50" s="255">
        <v>0.37106837041309998</v>
      </c>
      <c r="R50" s="255">
        <v>0.39563853376230002</v>
      </c>
      <c r="S50" s="255">
        <v>0.41667081627300001</v>
      </c>
      <c r="T50" s="255">
        <v>0.45098297483409999</v>
      </c>
      <c r="U50" s="255">
        <v>0.47586624276029998</v>
      </c>
      <c r="V50" s="255">
        <v>0.49108544348310001</v>
      </c>
      <c r="W50" s="255">
        <v>0.51921146602129997</v>
      </c>
      <c r="X50" s="255">
        <v>0.54795338921759995</v>
      </c>
      <c r="Y50" s="255">
        <v>0.58085679899999998</v>
      </c>
      <c r="Z50" s="255">
        <v>0.60995589945819995</v>
      </c>
      <c r="AA50" s="255">
        <v>0.65180850833939996</v>
      </c>
      <c r="AB50" s="255">
        <v>0.7</v>
      </c>
      <c r="AC50" s="255">
        <v>0.77</v>
      </c>
      <c r="AD50" s="249"/>
      <c r="AE50" s="291">
        <f t="shared" si="11"/>
        <v>7.0000000000000062E-2</v>
      </c>
      <c r="AF50" s="291">
        <f t="shared" si="12"/>
        <v>0.18914320100000004</v>
      </c>
    </row>
    <row r="51" spans="1:32" ht="15.5">
      <c r="A51" s="252" t="s">
        <v>776</v>
      </c>
      <c r="B51" s="255">
        <v>0.19260849699999999</v>
      </c>
      <c r="C51" s="255">
        <v>0.22586246300000001</v>
      </c>
      <c r="D51" s="255">
        <v>0.26712167399999998</v>
      </c>
      <c r="E51" s="255">
        <v>0.318838701</v>
      </c>
      <c r="F51" s="255">
        <v>0.34876321399999999</v>
      </c>
      <c r="G51" s="255">
        <v>0.37970085599999998</v>
      </c>
      <c r="H51" s="255">
        <v>0.42428507100000001</v>
      </c>
      <c r="I51" s="255">
        <v>0.47265762700000002</v>
      </c>
      <c r="J51" s="255">
        <v>0.51601930500000004</v>
      </c>
      <c r="K51" s="255">
        <v>0.53438579399999997</v>
      </c>
      <c r="L51" s="255">
        <v>0.57288841899999998</v>
      </c>
      <c r="M51" s="255">
        <v>0.59209702399999997</v>
      </c>
      <c r="N51" s="255">
        <v>0.6180492251595</v>
      </c>
      <c r="O51" s="255">
        <v>0.62327576031779997</v>
      </c>
      <c r="P51" s="255">
        <v>0.64101192115509997</v>
      </c>
      <c r="Q51" s="255">
        <v>0.67746502006109999</v>
      </c>
      <c r="R51" s="255">
        <v>0.6961809493269</v>
      </c>
      <c r="S51" s="255">
        <v>0.70002886813499998</v>
      </c>
      <c r="T51" s="255">
        <v>0.72357590368960001</v>
      </c>
      <c r="U51" s="255">
        <v>0.74197738267449997</v>
      </c>
      <c r="V51" s="255">
        <v>0.76502094507899998</v>
      </c>
      <c r="W51" s="255">
        <v>0.78408019414770003</v>
      </c>
      <c r="X51" s="255">
        <v>0.78543423839780002</v>
      </c>
      <c r="Y51" s="255">
        <v>0.81968422299999999</v>
      </c>
      <c r="Z51" s="255">
        <v>0.82886142712580002</v>
      </c>
      <c r="AA51" s="255">
        <v>0.84144748401479996</v>
      </c>
      <c r="AB51" s="255">
        <v>0.85</v>
      </c>
      <c r="AC51" s="255">
        <v>0.87</v>
      </c>
      <c r="AD51" s="249"/>
      <c r="AE51" s="291">
        <f t="shared" si="11"/>
        <v>2.0000000000000018E-2</v>
      </c>
      <c r="AF51" s="291">
        <f t="shared" si="12"/>
        <v>5.0315777000000006E-2</v>
      </c>
    </row>
    <row r="52" spans="1:32" ht="15.5">
      <c r="A52" s="252" t="s">
        <v>777</v>
      </c>
      <c r="B52" s="255">
        <v>0.42760158599999998</v>
      </c>
      <c r="C52" s="255">
        <v>0.45320111800000001</v>
      </c>
      <c r="D52" s="255">
        <v>0.48609191400000001</v>
      </c>
      <c r="E52" s="255">
        <v>0.50516721099999995</v>
      </c>
      <c r="F52" s="255">
        <v>0.51302038500000002</v>
      </c>
      <c r="G52" s="255">
        <v>0.524658662</v>
      </c>
      <c r="H52" s="255">
        <v>0.53185751800000003</v>
      </c>
      <c r="I52" s="255">
        <v>0.53785469699999999</v>
      </c>
      <c r="J52" s="255">
        <v>0.54713572499999996</v>
      </c>
      <c r="K52" s="255">
        <v>0.55091746500000005</v>
      </c>
      <c r="L52" s="255">
        <v>0.55278317899999996</v>
      </c>
      <c r="M52" s="255">
        <v>0.55749196499999998</v>
      </c>
      <c r="N52" s="255">
        <v>0.59244436359219999</v>
      </c>
      <c r="O52" s="255">
        <v>0.60508769386859995</v>
      </c>
      <c r="P52" s="255">
        <v>0.63661400202920004</v>
      </c>
      <c r="Q52" s="255">
        <v>0.64031160350969996</v>
      </c>
      <c r="R52" s="255">
        <v>0.66808704732860003</v>
      </c>
      <c r="S52" s="255">
        <v>0.70919792378409996</v>
      </c>
      <c r="T52" s="255">
        <v>0.71924335598940003</v>
      </c>
      <c r="U52" s="255">
        <v>0.7446938263042</v>
      </c>
      <c r="V52" s="255">
        <v>0.76490581733910001</v>
      </c>
      <c r="W52" s="255">
        <v>0.82348327292169998</v>
      </c>
      <c r="X52" s="255">
        <v>0.83509137886069995</v>
      </c>
      <c r="Y52" s="255">
        <v>0.85432113300000001</v>
      </c>
      <c r="Z52" s="255">
        <v>0.86001602375279995</v>
      </c>
      <c r="AA52" s="255">
        <v>0.87493237362679999</v>
      </c>
      <c r="AB52" s="255">
        <v>0.89</v>
      </c>
      <c r="AC52" s="255">
        <v>0.91</v>
      </c>
      <c r="AD52" s="249"/>
      <c r="AE52" s="291">
        <f t="shared" si="11"/>
        <v>2.0000000000000018E-2</v>
      </c>
      <c r="AF52" s="291">
        <f t="shared" si="12"/>
        <v>5.5678867000000021E-2</v>
      </c>
    </row>
    <row r="53" spans="1:32" ht="15.5">
      <c r="A53" s="252" t="s">
        <v>778</v>
      </c>
      <c r="B53" s="255">
        <v>0.34739905799999998</v>
      </c>
      <c r="C53" s="255">
        <v>0.374792018</v>
      </c>
      <c r="D53" s="255">
        <v>0.37915444799999998</v>
      </c>
      <c r="E53" s="255">
        <v>0.38004679800000002</v>
      </c>
      <c r="F53" s="255">
        <v>0.42891086499999997</v>
      </c>
      <c r="G53" s="255">
        <v>0.43253200200000003</v>
      </c>
      <c r="H53" s="255">
        <v>0.43342449</v>
      </c>
      <c r="I53" s="255">
        <v>0.44574761099999999</v>
      </c>
      <c r="J53" s="255">
        <v>0.48243163100000003</v>
      </c>
      <c r="K53" s="255">
        <v>0.49059287899999998</v>
      </c>
      <c r="L53" s="255">
        <v>0.51262634299999998</v>
      </c>
      <c r="M53" s="255">
        <v>0.51756940799999995</v>
      </c>
      <c r="N53" s="255">
        <v>0.53484546883179995</v>
      </c>
      <c r="O53" s="255">
        <v>0.54558136651089995</v>
      </c>
      <c r="P53" s="255">
        <v>0.6199933865167</v>
      </c>
      <c r="Q53" s="255">
        <v>0.61967395706759998</v>
      </c>
      <c r="R53" s="255">
        <v>0.63493317132439997</v>
      </c>
      <c r="S53" s="255">
        <v>0.66168528817240002</v>
      </c>
      <c r="T53" s="255">
        <v>0.69165401208800004</v>
      </c>
      <c r="U53" s="255">
        <v>0.71411980256499996</v>
      </c>
      <c r="V53" s="255">
        <v>0.74607387086510002</v>
      </c>
      <c r="W53" s="255">
        <v>0.79281965648849995</v>
      </c>
      <c r="X53" s="255">
        <v>0.81958650707290004</v>
      </c>
      <c r="Y53" s="255">
        <v>0.83394115700000004</v>
      </c>
      <c r="Z53" s="255">
        <v>0.84292670500739997</v>
      </c>
      <c r="AA53" s="255">
        <v>0.85051087753599997</v>
      </c>
      <c r="AB53" s="255">
        <v>0.85</v>
      </c>
      <c r="AC53" s="255">
        <v>0.88</v>
      </c>
      <c r="AD53" s="249"/>
      <c r="AE53" s="291">
        <f t="shared" si="11"/>
        <v>3.0000000000000027E-2</v>
      </c>
      <c r="AF53" s="291">
        <f t="shared" si="12"/>
        <v>4.605884299999996E-2</v>
      </c>
    </row>
    <row r="54" spans="1:32" ht="15.5">
      <c r="A54" s="252" t="s">
        <v>779</v>
      </c>
      <c r="B54" s="255">
        <v>0.28283979599999998</v>
      </c>
      <c r="C54" s="255">
        <v>0.32579248399999999</v>
      </c>
      <c r="D54" s="255">
        <v>0.33821115699999998</v>
      </c>
      <c r="E54" s="255">
        <v>0.34058739500000001</v>
      </c>
      <c r="F54" s="255">
        <v>0.38919874199999999</v>
      </c>
      <c r="G54" s="255">
        <v>0.40192704699999998</v>
      </c>
      <c r="H54" s="255">
        <v>0.42937530000000002</v>
      </c>
      <c r="I54" s="255">
        <v>0.43881385699999997</v>
      </c>
      <c r="J54" s="255">
        <v>0.44467959200000001</v>
      </c>
      <c r="K54" s="255">
        <v>0.44283508900000002</v>
      </c>
      <c r="L54" s="255">
        <v>0.44560546400000001</v>
      </c>
      <c r="M54" s="255">
        <v>0.44724661900000001</v>
      </c>
      <c r="N54" s="255">
        <v>0.45372649070909998</v>
      </c>
      <c r="O54" s="255">
        <v>0.45740403836209997</v>
      </c>
      <c r="P54" s="255">
        <v>0.4698695056487</v>
      </c>
      <c r="Q54" s="255">
        <v>0.53554132166839996</v>
      </c>
      <c r="R54" s="255">
        <v>0.63552569910949996</v>
      </c>
      <c r="S54" s="255">
        <v>0.64647024892390004</v>
      </c>
      <c r="T54" s="255">
        <v>0.65541110174369999</v>
      </c>
      <c r="U54" s="255">
        <v>0.69343258600180002</v>
      </c>
      <c r="V54" s="255">
        <v>0.77878004991890004</v>
      </c>
      <c r="W54" s="255">
        <v>0.82499890528520003</v>
      </c>
      <c r="X54" s="255">
        <v>0.85793422315269996</v>
      </c>
      <c r="Y54" s="255">
        <v>0.88545430800000002</v>
      </c>
      <c r="Z54" s="255">
        <v>0.89867592793569995</v>
      </c>
      <c r="AA54" s="255">
        <v>0.90896488986110002</v>
      </c>
      <c r="AB54" s="255">
        <v>0.91</v>
      </c>
      <c r="AC54" s="255">
        <v>0.91</v>
      </c>
      <c r="AD54" s="249"/>
      <c r="AE54" s="291">
        <f t="shared" si="11"/>
        <v>0</v>
      </c>
      <c r="AF54" s="291">
        <f t="shared" si="12"/>
        <v>2.4545692000000008E-2</v>
      </c>
    </row>
    <row r="55" spans="1:32" ht="15.5">
      <c r="A55" s="252" t="s">
        <v>780</v>
      </c>
      <c r="B55" s="255">
        <v>0.42511007000000001</v>
      </c>
      <c r="C55" s="255">
        <v>0.437241186</v>
      </c>
      <c r="D55" s="255">
        <v>0.48891179600000001</v>
      </c>
      <c r="E55" s="255">
        <v>0.49759688800000001</v>
      </c>
      <c r="F55" s="255">
        <v>0.51234739200000001</v>
      </c>
      <c r="G55" s="255">
        <v>0.51595906899999999</v>
      </c>
      <c r="H55" s="255">
        <v>0.51384106900000004</v>
      </c>
      <c r="I55" s="255">
        <v>0.51433662300000005</v>
      </c>
      <c r="J55" s="255">
        <v>0.51621821400000001</v>
      </c>
      <c r="K55" s="255">
        <v>0.51901254799999996</v>
      </c>
      <c r="L55" s="255">
        <v>0.53952504899999998</v>
      </c>
      <c r="M55" s="255">
        <v>0.54441686</v>
      </c>
      <c r="N55" s="255">
        <v>0.55882670408540003</v>
      </c>
      <c r="O55" s="255">
        <v>0.55691675340960001</v>
      </c>
      <c r="P55" s="255">
        <v>0.57156964795679999</v>
      </c>
      <c r="Q55" s="255">
        <v>0.62270287421659998</v>
      </c>
      <c r="R55" s="255">
        <v>0.66789180041770002</v>
      </c>
      <c r="S55" s="255">
        <v>0.69769580410389997</v>
      </c>
      <c r="T55" s="255">
        <v>0.74814114185119995</v>
      </c>
      <c r="U55" s="255">
        <v>0.82574588813630001</v>
      </c>
      <c r="V55" s="255">
        <v>0.83883314368469997</v>
      </c>
      <c r="W55" s="255">
        <v>0.87291817523530002</v>
      </c>
      <c r="X55" s="255">
        <v>0.89376538146020001</v>
      </c>
      <c r="Y55" s="255">
        <v>0.91598182800000005</v>
      </c>
      <c r="Z55" s="255">
        <v>0.91634556885009999</v>
      </c>
      <c r="AA55" s="255">
        <v>0.92136333821079996</v>
      </c>
      <c r="AB55" s="255">
        <v>0.93</v>
      </c>
      <c r="AC55" s="255">
        <v>0.94</v>
      </c>
      <c r="AD55" s="249"/>
      <c r="AE55" s="291">
        <f t="shared" si="11"/>
        <v>9.9999999999998979E-3</v>
      </c>
      <c r="AF55" s="291">
        <f t="shared" si="12"/>
        <v>2.4018171999999893E-2</v>
      </c>
    </row>
    <row r="56" spans="1:32" ht="15.5">
      <c r="A56" s="252" t="s">
        <v>781</v>
      </c>
      <c r="B56" s="255">
        <v>7.8343819999999995E-2</v>
      </c>
      <c r="C56" s="255">
        <v>0.110677347</v>
      </c>
      <c r="D56" s="255">
        <v>0.124949331</v>
      </c>
      <c r="E56" s="255">
        <v>0.141301595</v>
      </c>
      <c r="F56" s="255">
        <v>0.181254099</v>
      </c>
      <c r="G56" s="255">
        <v>0.18170356500000001</v>
      </c>
      <c r="H56" s="255">
        <v>0.186105093</v>
      </c>
      <c r="I56" s="255">
        <v>0.219373649</v>
      </c>
      <c r="J56" s="255">
        <v>0.22266880999999999</v>
      </c>
      <c r="K56" s="255">
        <v>0.23135113500000001</v>
      </c>
      <c r="L56" s="255">
        <v>0.23999199399999999</v>
      </c>
      <c r="M56" s="255">
        <v>0.24083795799999999</v>
      </c>
      <c r="N56" s="255">
        <v>0.2409879506024</v>
      </c>
      <c r="O56" s="255">
        <v>0.2409897525618</v>
      </c>
      <c r="P56" s="255">
        <v>0.24053986503370001</v>
      </c>
      <c r="Q56" s="255">
        <v>0.25018626136189998</v>
      </c>
      <c r="R56" s="255">
        <v>0.25018626136189998</v>
      </c>
      <c r="S56" s="255">
        <v>0.28727471327139997</v>
      </c>
      <c r="T56" s="255">
        <v>0.29546695794639999</v>
      </c>
      <c r="U56" s="255">
        <v>0.30244192381989998</v>
      </c>
      <c r="V56" s="255">
        <v>0.34765451585849999</v>
      </c>
      <c r="W56" s="255">
        <v>0.45987273713799998</v>
      </c>
      <c r="X56" s="255">
        <v>0.5888806888068</v>
      </c>
      <c r="Y56" s="255">
        <v>0.65221655599999995</v>
      </c>
      <c r="Z56" s="255">
        <v>0.67811305966489999</v>
      </c>
      <c r="AA56" s="255">
        <v>0.76577545334569996</v>
      </c>
      <c r="AB56" s="255">
        <v>0.83</v>
      </c>
      <c r="AC56" s="255">
        <v>0.84</v>
      </c>
      <c r="AD56" s="249"/>
      <c r="AE56" s="291">
        <f t="shared" si="11"/>
        <v>1.0000000000000009E-2</v>
      </c>
      <c r="AF56" s="291">
        <f t="shared" si="12"/>
        <v>0.18778344400000002</v>
      </c>
    </row>
    <row r="57" spans="1:32" ht="15.5">
      <c r="A57" s="252" t="s">
        <v>782</v>
      </c>
      <c r="B57" s="255">
        <v>0.37416197600000001</v>
      </c>
      <c r="C57" s="255">
        <v>0.41147795999999998</v>
      </c>
      <c r="D57" s="255">
        <v>0.47455848899999997</v>
      </c>
      <c r="E57" s="255">
        <v>0.49977095700000002</v>
      </c>
      <c r="F57" s="255">
        <v>0.52172065000000001</v>
      </c>
      <c r="G57" s="255">
        <v>0.53416460499999996</v>
      </c>
      <c r="H57" s="255">
        <v>0.56258775100000002</v>
      </c>
      <c r="I57" s="255">
        <v>0.59912272099999997</v>
      </c>
      <c r="J57" s="255">
        <v>0.60619531400000004</v>
      </c>
      <c r="K57" s="255">
        <v>0.60869565199999998</v>
      </c>
      <c r="L57" s="255">
        <v>0.61675367800000003</v>
      </c>
      <c r="M57" s="255">
        <v>0.63281216399999995</v>
      </c>
      <c r="N57" s="255">
        <v>0.63833613300589997</v>
      </c>
      <c r="O57" s="255">
        <v>0.63776685197680005</v>
      </c>
      <c r="P57" s="255">
        <v>0.64430090941219997</v>
      </c>
      <c r="Q57" s="255">
        <v>0.66739160563319999</v>
      </c>
      <c r="R57" s="255">
        <v>0.68875598341160005</v>
      </c>
      <c r="S57" s="255">
        <v>0.69529347976309996</v>
      </c>
      <c r="T57" s="255">
        <v>0.73484228319919997</v>
      </c>
      <c r="U57" s="255">
        <v>0.74792346484719996</v>
      </c>
      <c r="V57" s="255">
        <v>0.77273348399639996</v>
      </c>
      <c r="W57" s="255">
        <v>0.78985651968250004</v>
      </c>
      <c r="X57" s="255">
        <v>0.79670732729710003</v>
      </c>
      <c r="Y57" s="255">
        <v>0.817069088</v>
      </c>
      <c r="Z57" s="255">
        <v>0.82923873986789998</v>
      </c>
      <c r="AA57" s="255">
        <v>0.84653470506679995</v>
      </c>
      <c r="AB57" s="255">
        <v>0.87</v>
      </c>
      <c r="AC57" s="255">
        <v>0.88</v>
      </c>
      <c r="AD57" s="249"/>
      <c r="AE57" s="291">
        <f t="shared" si="11"/>
        <v>1.0000000000000009E-2</v>
      </c>
      <c r="AF57" s="291">
        <f t="shared" si="12"/>
        <v>6.2930912000000006E-2</v>
      </c>
    </row>
    <row r="58" spans="1:32" ht="15.5">
      <c r="A58" s="252" t="s">
        <v>783</v>
      </c>
      <c r="B58" s="255">
        <v>0.107345749</v>
      </c>
      <c r="C58" s="255">
        <v>0.134698914</v>
      </c>
      <c r="D58" s="255">
        <v>0.178662986</v>
      </c>
      <c r="E58" s="255">
        <v>0.181265326</v>
      </c>
      <c r="F58" s="255">
        <v>0.18530132299999999</v>
      </c>
      <c r="G58" s="255">
        <v>0.18810911399999999</v>
      </c>
      <c r="H58" s="255">
        <v>0.18914159899999999</v>
      </c>
      <c r="I58" s="255">
        <v>0.18896639200000001</v>
      </c>
      <c r="J58" s="255">
        <v>0.19101178299999999</v>
      </c>
      <c r="K58" s="255">
        <v>0.19301738399999999</v>
      </c>
      <c r="L58" s="255">
        <v>0.357585139</v>
      </c>
      <c r="M58" s="255">
        <v>0.37735484499999999</v>
      </c>
      <c r="N58" s="255">
        <v>0.39257076610949998</v>
      </c>
      <c r="O58" s="255">
        <v>0.44847871160609998</v>
      </c>
      <c r="P58" s="255">
        <v>0.46231737306519999</v>
      </c>
      <c r="Q58" s="255">
        <v>0.48816966432620001</v>
      </c>
      <c r="R58" s="255">
        <v>0.58257189573909995</v>
      </c>
      <c r="S58" s="255">
        <v>0.58219046705660005</v>
      </c>
      <c r="T58" s="255">
        <v>0.5831974681116</v>
      </c>
      <c r="U58" s="255">
        <v>0.61327077747979997</v>
      </c>
      <c r="V58" s="255">
        <v>0.69484575406469995</v>
      </c>
      <c r="W58" s="255">
        <v>0.76560339484090001</v>
      </c>
      <c r="X58" s="255">
        <v>0.8512935134106</v>
      </c>
      <c r="Y58" s="255">
        <v>0.91047257199999998</v>
      </c>
      <c r="Z58" s="255">
        <v>0.92264356388769997</v>
      </c>
      <c r="AA58" s="255">
        <v>0.93616318050890002</v>
      </c>
      <c r="AB58" s="255">
        <v>0.94</v>
      </c>
      <c r="AC58" s="255">
        <v>0.94</v>
      </c>
      <c r="AD58" s="249"/>
      <c r="AE58" s="291">
        <f t="shared" si="11"/>
        <v>0</v>
      </c>
      <c r="AF58" s="291">
        <f t="shared" si="12"/>
        <v>2.9527427999999967E-2</v>
      </c>
    </row>
    <row r="59" spans="1:32" ht="15.5">
      <c r="A59" s="252" t="s">
        <v>784</v>
      </c>
      <c r="B59" s="255">
        <v>0.62637153400000001</v>
      </c>
      <c r="C59" s="255">
        <v>0.63063482999999998</v>
      </c>
      <c r="D59" s="255">
        <v>0.63265165700000003</v>
      </c>
      <c r="E59" s="255">
        <v>0.63749613900000002</v>
      </c>
      <c r="F59" s="255">
        <v>0.638941172</v>
      </c>
      <c r="G59" s="255">
        <v>0.65084061599999998</v>
      </c>
      <c r="H59" s="255">
        <v>0.65320661000000002</v>
      </c>
      <c r="I59" s="255">
        <v>0.65459194899999995</v>
      </c>
      <c r="J59" s="255">
        <v>0.65968639500000004</v>
      </c>
      <c r="K59" s="255">
        <v>0.66358663600000001</v>
      </c>
      <c r="L59" s="255">
        <v>0.67070696900000004</v>
      </c>
      <c r="M59" s="255">
        <v>0.704673832</v>
      </c>
      <c r="N59" s="255">
        <v>0.72393568274590003</v>
      </c>
      <c r="O59" s="255">
        <v>0.73177242095200001</v>
      </c>
      <c r="P59" s="255">
        <v>0.74422896310819997</v>
      </c>
      <c r="Q59" s="255">
        <v>0.74364903595620002</v>
      </c>
      <c r="R59" s="255">
        <v>0.75429911412189998</v>
      </c>
      <c r="S59" s="255">
        <v>0.77584023380410005</v>
      </c>
      <c r="T59" s="255">
        <v>0.79561617145639996</v>
      </c>
      <c r="U59" s="255">
        <v>0.81640947584879997</v>
      </c>
      <c r="V59" s="255">
        <v>0.8253696473148</v>
      </c>
      <c r="W59" s="255">
        <v>0.84665237150350003</v>
      </c>
      <c r="X59" s="255">
        <v>0.85473644063749998</v>
      </c>
      <c r="Y59" s="255">
        <v>0.88138541800000003</v>
      </c>
      <c r="Z59" s="255">
        <v>0.89119563331170004</v>
      </c>
      <c r="AA59" s="255">
        <v>0.89357838379410004</v>
      </c>
      <c r="AB59" s="255">
        <v>0.89</v>
      </c>
      <c r="AC59" s="255">
        <v>0.9</v>
      </c>
      <c r="AD59" s="249"/>
      <c r="AE59" s="291">
        <f t="shared" si="11"/>
        <v>1.0000000000000009E-2</v>
      </c>
      <c r="AF59" s="291">
        <f t="shared" si="12"/>
        <v>1.8614581999999991E-2</v>
      </c>
    </row>
    <row r="60" spans="1:32" ht="15.5">
      <c r="A60" s="252" t="s">
        <v>785</v>
      </c>
      <c r="B60" s="255">
        <v>0.21424984</v>
      </c>
      <c r="C60" s="255">
        <v>0.22052866700000001</v>
      </c>
      <c r="D60" s="255">
        <v>0.259345665</v>
      </c>
      <c r="E60" s="255">
        <v>0.31090130199999999</v>
      </c>
      <c r="F60" s="255">
        <v>0.32295859799999999</v>
      </c>
      <c r="G60" s="255">
        <v>0.34112588799999999</v>
      </c>
      <c r="H60" s="255">
        <v>0.35618496300000002</v>
      </c>
      <c r="I60" s="255">
        <v>0.36432008799999999</v>
      </c>
      <c r="J60" s="255">
        <v>0.38617847100000002</v>
      </c>
      <c r="K60" s="255">
        <v>0.41060782600000001</v>
      </c>
      <c r="L60" s="255">
        <v>0.43185889100000002</v>
      </c>
      <c r="M60" s="255">
        <v>0.44412462800000002</v>
      </c>
      <c r="N60" s="255">
        <v>0.47723242299399998</v>
      </c>
      <c r="O60" s="255">
        <v>0.4840817102653</v>
      </c>
      <c r="P60" s="255">
        <v>0.49088637166209997</v>
      </c>
      <c r="Q60" s="255">
        <v>0.49269530933540001</v>
      </c>
      <c r="R60" s="255">
        <v>0.50008101320510001</v>
      </c>
      <c r="S60" s="255">
        <v>0.52000107749909996</v>
      </c>
      <c r="T60" s="255">
        <v>0.54094496673220005</v>
      </c>
      <c r="U60" s="255">
        <v>0.54643765047680004</v>
      </c>
      <c r="V60" s="255">
        <v>0.54812998981939998</v>
      </c>
      <c r="W60" s="255">
        <v>0.57205433210089995</v>
      </c>
      <c r="X60" s="255">
        <v>0.61029313523759998</v>
      </c>
      <c r="Y60" s="255">
        <v>0.63203584400000001</v>
      </c>
      <c r="Z60" s="255">
        <v>0.65312237804140005</v>
      </c>
      <c r="AA60" s="255">
        <v>0.72009671077100001</v>
      </c>
      <c r="AB60" s="255">
        <v>0.73</v>
      </c>
      <c r="AC60" s="255">
        <v>0.75</v>
      </c>
      <c r="AD60" s="249"/>
      <c r="AE60" s="291">
        <f t="shared" si="11"/>
        <v>2.0000000000000018E-2</v>
      </c>
      <c r="AF60" s="291">
        <f t="shared" si="12"/>
        <v>0.11796415599999999</v>
      </c>
    </row>
    <row r="61" spans="1:32" ht="15.5">
      <c r="A61" s="252" t="s">
        <v>786</v>
      </c>
      <c r="B61" s="255">
        <v>0.32835246699999998</v>
      </c>
      <c r="C61" s="255">
        <v>0.38175867600000002</v>
      </c>
      <c r="D61" s="255">
        <v>0.411081476</v>
      </c>
      <c r="E61" s="255">
        <v>0.44048345700000002</v>
      </c>
      <c r="F61" s="255">
        <v>0.476512027</v>
      </c>
      <c r="G61" s="255">
        <v>0.48820181000000001</v>
      </c>
      <c r="H61" s="255">
        <v>0.48875935700000001</v>
      </c>
      <c r="I61" s="255">
        <v>0.49180564199999999</v>
      </c>
      <c r="J61" s="255">
        <v>0.50016202399999998</v>
      </c>
      <c r="K61" s="255">
        <v>0.49997614000000001</v>
      </c>
      <c r="L61" s="255">
        <v>0.50272426199999998</v>
      </c>
      <c r="M61" s="255">
        <v>0.50807094900000005</v>
      </c>
      <c r="N61" s="255">
        <v>0.51360799587060002</v>
      </c>
      <c r="O61" s="255">
        <v>0.51418135435989998</v>
      </c>
      <c r="P61" s="255">
        <v>0.53624768089050001</v>
      </c>
      <c r="Q61" s="255">
        <v>0.57084353336839999</v>
      </c>
      <c r="R61" s="255">
        <v>0.60067720606740005</v>
      </c>
      <c r="S61" s="255">
        <v>0.63538522863159996</v>
      </c>
      <c r="T61" s="255">
        <v>0.65418825807180003</v>
      </c>
      <c r="U61" s="255">
        <v>0.66495096649840002</v>
      </c>
      <c r="V61" s="255">
        <v>0.67662818069719999</v>
      </c>
      <c r="W61" s="255">
        <v>0.70859769084180002</v>
      </c>
      <c r="X61" s="255">
        <v>0.7406734509624</v>
      </c>
      <c r="Y61" s="255">
        <v>0.77201313699999996</v>
      </c>
      <c r="Z61" s="255">
        <v>0.81147468591990002</v>
      </c>
      <c r="AA61" s="255">
        <v>0.83331687784539998</v>
      </c>
      <c r="AB61" s="255">
        <v>0.86</v>
      </c>
      <c r="AC61" s="255">
        <v>0.9</v>
      </c>
      <c r="AD61" s="249"/>
      <c r="AE61" s="291">
        <f t="shared" si="11"/>
        <v>4.0000000000000036E-2</v>
      </c>
      <c r="AF61" s="291">
        <f t="shared" si="12"/>
        <v>0.12798686300000006</v>
      </c>
    </row>
    <row r="62" spans="1:32" ht="15.5">
      <c r="A62" s="252" t="s">
        <v>787</v>
      </c>
      <c r="B62" s="255">
        <v>0.17977607200000001</v>
      </c>
      <c r="C62" s="255">
        <v>0.18602856000000001</v>
      </c>
      <c r="D62" s="255">
        <v>0.19965028900000001</v>
      </c>
      <c r="E62" s="255">
        <v>0.20138379300000001</v>
      </c>
      <c r="F62" s="255">
        <v>0.20200857799999999</v>
      </c>
      <c r="G62" s="255">
        <v>0.20236975099999999</v>
      </c>
      <c r="H62" s="255">
        <v>0.20639777500000001</v>
      </c>
      <c r="I62" s="255">
        <v>0.20835648800000001</v>
      </c>
      <c r="J62" s="255">
        <v>0.20972433900000001</v>
      </c>
      <c r="K62" s="255">
        <v>0.21164787400000001</v>
      </c>
      <c r="L62" s="255">
        <v>0.32773772699999998</v>
      </c>
      <c r="M62" s="255">
        <v>0.33103967699999998</v>
      </c>
      <c r="N62" s="255">
        <v>0.33186128513230001</v>
      </c>
      <c r="O62" s="255">
        <v>0.33023034585849997</v>
      </c>
      <c r="P62" s="255">
        <v>0.33104572942850002</v>
      </c>
      <c r="Q62" s="255">
        <v>0.33788211450759997</v>
      </c>
      <c r="R62" s="255">
        <v>0.39209592974149998</v>
      </c>
      <c r="S62" s="255">
        <v>0.41523085206619997</v>
      </c>
      <c r="T62" s="255">
        <v>0.51097052093140005</v>
      </c>
      <c r="U62" s="255">
        <v>0.64842437680569998</v>
      </c>
      <c r="V62" s="255">
        <v>0.69418367687829996</v>
      </c>
      <c r="W62" s="255">
        <v>0.7388500985534</v>
      </c>
      <c r="X62" s="255">
        <v>0.77419140157059996</v>
      </c>
      <c r="Y62" s="255">
        <v>0.79698075599999996</v>
      </c>
      <c r="Z62" s="255">
        <v>0.80582877959919996</v>
      </c>
      <c r="AA62" s="255">
        <v>0.81293775604590002</v>
      </c>
      <c r="AB62" s="255">
        <v>0.81</v>
      </c>
      <c r="AC62" s="255">
        <v>0.85</v>
      </c>
      <c r="AD62" s="249"/>
      <c r="AE62" s="291">
        <f t="shared" si="11"/>
        <v>3.9999999999999925E-2</v>
      </c>
      <c r="AF62" s="291">
        <f t="shared" si="12"/>
        <v>5.3019244000000021E-2</v>
      </c>
    </row>
    <row r="63" spans="1:32" ht="15.5">
      <c r="A63" s="252" t="s">
        <v>788</v>
      </c>
      <c r="B63" s="255">
        <v>0.166287833</v>
      </c>
      <c r="C63" s="255">
        <v>0.23069342400000001</v>
      </c>
      <c r="D63" s="255">
        <v>0.248181927</v>
      </c>
      <c r="E63" s="255">
        <v>0.25233783999999998</v>
      </c>
      <c r="F63" s="255">
        <v>0.25215325199999999</v>
      </c>
      <c r="G63" s="255">
        <v>0.25311646700000001</v>
      </c>
      <c r="H63" s="255">
        <v>0.25428800000000001</v>
      </c>
      <c r="I63" s="255">
        <v>0.25452505399999997</v>
      </c>
      <c r="J63" s="255">
        <v>0.25641857000000001</v>
      </c>
      <c r="K63" s="255">
        <v>0.25698438800000001</v>
      </c>
      <c r="L63" s="255">
        <v>0.25774672599999998</v>
      </c>
      <c r="M63" s="255">
        <v>0.26115577299999998</v>
      </c>
      <c r="N63" s="255">
        <v>0.26240824886399999</v>
      </c>
      <c r="O63" s="255">
        <v>0.36446732810729998</v>
      </c>
      <c r="P63" s="255">
        <v>0.3789881692748</v>
      </c>
      <c r="Q63" s="255">
        <v>0.40061924830130002</v>
      </c>
      <c r="R63" s="255">
        <v>0.43315845302599998</v>
      </c>
      <c r="S63" s="255">
        <v>0.4583190296372</v>
      </c>
      <c r="T63" s="255">
        <v>0.49281954457030003</v>
      </c>
      <c r="U63" s="255">
        <v>0.55912109208009997</v>
      </c>
      <c r="V63" s="255">
        <v>0.57791383347909997</v>
      </c>
      <c r="W63" s="255">
        <v>0.63499139463359999</v>
      </c>
      <c r="X63" s="255">
        <v>0.65611547227139999</v>
      </c>
      <c r="Y63" s="255">
        <v>0.73715681300000002</v>
      </c>
      <c r="Z63" s="255">
        <v>0.7763006912764</v>
      </c>
      <c r="AA63" s="255">
        <v>0.80428040568850001</v>
      </c>
      <c r="AB63" s="255">
        <v>0.87</v>
      </c>
      <c r="AC63" s="255">
        <v>0.91</v>
      </c>
      <c r="AD63" s="249"/>
      <c r="AE63" s="291">
        <f t="shared" si="11"/>
        <v>4.0000000000000036E-2</v>
      </c>
      <c r="AF63" s="291">
        <f t="shared" si="12"/>
        <v>0.17284318700000001</v>
      </c>
    </row>
    <row r="64" spans="1:32" ht="15.5">
      <c r="A64" s="252" t="s">
        <v>789</v>
      </c>
      <c r="B64" s="255">
        <v>0.16953049000000001</v>
      </c>
      <c r="C64" s="255">
        <v>0.19113149800000001</v>
      </c>
      <c r="D64" s="255">
        <v>0.23598707399999999</v>
      </c>
      <c r="E64" s="255">
        <v>0.246588208</v>
      </c>
      <c r="F64" s="255">
        <v>0.24919435200000001</v>
      </c>
      <c r="G64" s="255">
        <v>0.25590043899999998</v>
      </c>
      <c r="H64" s="255">
        <v>0.30823357699999998</v>
      </c>
      <c r="I64" s="255">
        <v>0.34529317599999998</v>
      </c>
      <c r="J64" s="255">
        <v>0.36381074200000002</v>
      </c>
      <c r="K64" s="255">
        <v>0.38081985299999999</v>
      </c>
      <c r="L64" s="255">
        <v>0.39292844500000002</v>
      </c>
      <c r="M64" s="255">
        <v>0.45395972400000001</v>
      </c>
      <c r="N64" s="255">
        <v>0.49761636473949999</v>
      </c>
      <c r="O64" s="255">
        <v>0.50481434501839995</v>
      </c>
      <c r="P64" s="255">
        <v>0.50553505535050003</v>
      </c>
      <c r="Q64" s="255">
        <v>0.51899824808289996</v>
      </c>
      <c r="R64" s="255">
        <v>0.57652431143909999</v>
      </c>
      <c r="S64" s="255">
        <v>0.59698972730129996</v>
      </c>
      <c r="T64" s="255">
        <v>0.63599164449019996</v>
      </c>
      <c r="U64" s="255">
        <v>0.68892824497250005</v>
      </c>
      <c r="V64" s="255">
        <v>0.69931903011649998</v>
      </c>
      <c r="W64" s="255">
        <v>0.71407812633550005</v>
      </c>
      <c r="X64" s="255">
        <v>0.74479640582340001</v>
      </c>
      <c r="Y64" s="255">
        <v>0.79074452399999995</v>
      </c>
      <c r="Z64" s="255">
        <v>0.81981803236859996</v>
      </c>
      <c r="AA64" s="255">
        <v>0.86588394671479996</v>
      </c>
      <c r="AB64" s="255">
        <v>0.9</v>
      </c>
      <c r="AC64" s="255">
        <v>0.9</v>
      </c>
      <c r="AD64" s="249"/>
      <c r="AE64" s="291">
        <f t="shared" si="11"/>
        <v>0</v>
      </c>
      <c r="AF64" s="291">
        <f t="shared" si="12"/>
        <v>0.10925547600000007</v>
      </c>
    </row>
    <row r="65" spans="1:32" ht="15.5">
      <c r="A65" s="252" t="s">
        <v>790</v>
      </c>
      <c r="B65" s="255">
        <v>0.33024786</v>
      </c>
      <c r="C65" s="255">
        <v>0.33563666800000003</v>
      </c>
      <c r="D65" s="255">
        <v>0.37785549699999998</v>
      </c>
      <c r="E65" s="255">
        <v>0.38389689599999999</v>
      </c>
      <c r="F65" s="255">
        <v>0.395373961</v>
      </c>
      <c r="G65" s="255">
        <v>0.42128873300000003</v>
      </c>
      <c r="H65" s="255">
        <v>0.43349903299999998</v>
      </c>
      <c r="I65" s="255">
        <v>0.437558634</v>
      </c>
      <c r="J65" s="255">
        <v>0.44214648099999998</v>
      </c>
      <c r="K65" s="255">
        <v>0.45852731299999999</v>
      </c>
      <c r="L65" s="255">
        <v>0.45864599700000003</v>
      </c>
      <c r="M65" s="255">
        <v>0.45816984500000002</v>
      </c>
      <c r="N65" s="255">
        <v>0.52075730552879995</v>
      </c>
      <c r="O65" s="255">
        <v>0.50898170898170003</v>
      </c>
      <c r="P65" s="255">
        <v>0.54078624078619997</v>
      </c>
      <c r="Q65" s="255">
        <v>0.54276878001130002</v>
      </c>
      <c r="R65" s="255">
        <v>0.54407096931709997</v>
      </c>
      <c r="S65" s="255">
        <v>0.55179326037489995</v>
      </c>
      <c r="T65" s="255">
        <v>0.5872250514681</v>
      </c>
      <c r="U65" s="255">
        <v>0.61204936667739995</v>
      </c>
      <c r="V65" s="255">
        <v>0.62488516617129997</v>
      </c>
      <c r="W65" s="255">
        <v>0.63690894352869998</v>
      </c>
      <c r="X65" s="255">
        <v>0.70803607484179998</v>
      </c>
      <c r="Y65" s="255">
        <v>0.73397203700000002</v>
      </c>
      <c r="Z65" s="255">
        <v>0.74256736867450002</v>
      </c>
      <c r="AA65" s="255">
        <v>0.75235427504329999</v>
      </c>
      <c r="AB65" s="255">
        <v>0.84</v>
      </c>
      <c r="AC65" s="255">
        <v>0.84</v>
      </c>
      <c r="AD65" s="249"/>
      <c r="AE65" s="291">
        <f t="shared" si="11"/>
        <v>0</v>
      </c>
      <c r="AF65" s="291">
        <f t="shared" si="12"/>
        <v>0.10602796299999995</v>
      </c>
    </row>
    <row r="66" spans="1:32" ht="15.5">
      <c r="A66" s="252" t="s">
        <v>791</v>
      </c>
      <c r="B66" s="255">
        <v>0.12995548300000001</v>
      </c>
      <c r="C66" s="255">
        <v>0.156177647</v>
      </c>
      <c r="D66" s="255">
        <v>0.20019177199999999</v>
      </c>
      <c r="E66" s="255">
        <v>0.22550203399999999</v>
      </c>
      <c r="F66" s="255">
        <v>0.29328158599999998</v>
      </c>
      <c r="G66" s="255">
        <v>0.31319077499999998</v>
      </c>
      <c r="H66" s="255">
        <v>0.32047019399999999</v>
      </c>
      <c r="I66" s="255">
        <v>0.34227442600000002</v>
      </c>
      <c r="J66" s="255">
        <v>0.356160806</v>
      </c>
      <c r="K66" s="255">
        <v>0.376103138</v>
      </c>
      <c r="L66" s="255">
        <v>0.40347565699999999</v>
      </c>
      <c r="M66" s="255">
        <v>0.41829675100000002</v>
      </c>
      <c r="N66" s="255">
        <v>0.47796627769619998</v>
      </c>
      <c r="O66" s="255">
        <v>0.49805256143159998</v>
      </c>
      <c r="P66" s="255">
        <v>0.52606720927520001</v>
      </c>
      <c r="Q66" s="255">
        <v>0.55799747948860001</v>
      </c>
      <c r="R66" s="255">
        <v>0.58207093438949997</v>
      </c>
      <c r="S66" s="255">
        <v>0.59808716862440003</v>
      </c>
      <c r="T66" s="255">
        <v>0.69499967905509996</v>
      </c>
      <c r="U66" s="255">
        <v>0.70348926576829995</v>
      </c>
      <c r="V66" s="255">
        <v>0.74252169474219998</v>
      </c>
      <c r="W66" s="255">
        <v>0.7809596733027</v>
      </c>
      <c r="X66" s="255">
        <v>0.79554054914950001</v>
      </c>
      <c r="Y66" s="255">
        <v>0.81848696799999998</v>
      </c>
      <c r="Z66" s="255">
        <v>0.84164174565359995</v>
      </c>
      <c r="AA66" s="255">
        <v>0.87416190007189998</v>
      </c>
      <c r="AB66" s="255">
        <v>0.9</v>
      </c>
      <c r="AC66" s="255">
        <v>0.93</v>
      </c>
      <c r="AD66" s="249"/>
      <c r="AE66" s="291">
        <f t="shared" si="11"/>
        <v>3.0000000000000027E-2</v>
      </c>
      <c r="AF66" s="291">
        <f t="shared" si="12"/>
        <v>0.11151303200000007</v>
      </c>
    </row>
    <row r="67" spans="1:32" ht="15.5">
      <c r="A67" s="252" t="s">
        <v>792</v>
      </c>
      <c r="B67" s="255">
        <v>9.0993182000000006E-2</v>
      </c>
      <c r="C67" s="255">
        <v>0.102612259</v>
      </c>
      <c r="D67" s="255">
        <v>0.12583097500000001</v>
      </c>
      <c r="E67" s="255">
        <v>0.18370191599999999</v>
      </c>
      <c r="F67" s="255">
        <v>0.18579309199999999</v>
      </c>
      <c r="G67" s="255">
        <v>0.189778049</v>
      </c>
      <c r="H67" s="255">
        <v>0.193267782</v>
      </c>
      <c r="I67" s="255">
        <v>0.19931184499999999</v>
      </c>
      <c r="J67" s="255">
        <v>0.19953912400000001</v>
      </c>
      <c r="K67" s="255">
        <v>0.21115911500000001</v>
      </c>
      <c r="L67" s="255">
        <v>0.212332771</v>
      </c>
      <c r="M67" s="255">
        <v>0.25609938900000001</v>
      </c>
      <c r="N67" s="255">
        <v>0.26617482971669998</v>
      </c>
      <c r="O67" s="255">
        <v>0.33563435306579997</v>
      </c>
      <c r="P67" s="255">
        <v>0.3835915772745</v>
      </c>
      <c r="Q67" s="255">
        <v>0.44061252320779998</v>
      </c>
      <c r="R67" s="255">
        <v>0.5519445311601</v>
      </c>
      <c r="S67" s="255">
        <v>0.57609407756810005</v>
      </c>
      <c r="T67" s="255">
        <v>0.66404612159319998</v>
      </c>
      <c r="U67" s="255">
        <v>0.69960784313720004</v>
      </c>
      <c r="V67" s="255">
        <v>0.72593085754179998</v>
      </c>
      <c r="W67" s="255">
        <v>0.75787149050869995</v>
      </c>
      <c r="X67" s="255">
        <v>0.76536303817109996</v>
      </c>
      <c r="Y67" s="255">
        <v>0.79323690199999997</v>
      </c>
      <c r="Z67" s="255">
        <v>0.80251756346150005</v>
      </c>
      <c r="AA67" s="255">
        <v>0.81284218614920001</v>
      </c>
      <c r="AB67" s="255">
        <v>0.84</v>
      </c>
      <c r="AC67" s="255">
        <v>0.86</v>
      </c>
      <c r="AD67" s="249"/>
      <c r="AE67" s="291">
        <f t="shared" si="11"/>
        <v>2.0000000000000018E-2</v>
      </c>
      <c r="AF67" s="291">
        <f t="shared" si="12"/>
        <v>6.6763098000000021E-2</v>
      </c>
    </row>
    <row r="68" spans="1:32" ht="15.5">
      <c r="A68" s="252" t="s">
        <v>793</v>
      </c>
      <c r="B68" s="255">
        <v>0.47737808999999998</v>
      </c>
      <c r="C68" s="255">
        <v>0.50507275100000004</v>
      </c>
      <c r="D68" s="255">
        <v>0.51607649600000005</v>
      </c>
      <c r="E68" s="255">
        <v>0.51848016399999997</v>
      </c>
      <c r="F68" s="255">
        <v>0.52366536200000002</v>
      </c>
      <c r="G68" s="255">
        <v>0.55857982299999998</v>
      </c>
      <c r="H68" s="255">
        <v>0.59178921600000001</v>
      </c>
      <c r="I68" s="255">
        <v>0.59263689900000005</v>
      </c>
      <c r="J68" s="255">
        <v>0.59687370399999995</v>
      </c>
      <c r="K68" s="255">
        <v>0.59973219700000002</v>
      </c>
      <c r="L68" s="255">
        <v>0.62589194699999995</v>
      </c>
      <c r="M68" s="255">
        <v>0.62568305999999996</v>
      </c>
      <c r="N68" s="255">
        <v>0.66374099327820002</v>
      </c>
      <c r="O68" s="255">
        <v>0.66488799153919997</v>
      </c>
      <c r="P68" s="255">
        <v>0.69587058936640001</v>
      </c>
      <c r="Q68" s="255">
        <v>0.70395819912669999</v>
      </c>
      <c r="R68" s="255">
        <v>0.71579223629900002</v>
      </c>
      <c r="S68" s="255">
        <v>0.74728752260389997</v>
      </c>
      <c r="T68" s="255">
        <v>0.76015989340430001</v>
      </c>
      <c r="U68" s="255">
        <v>0.77228895680809995</v>
      </c>
      <c r="V68" s="255">
        <v>0.81209579154550005</v>
      </c>
      <c r="W68" s="255">
        <v>0.84136282688160002</v>
      </c>
      <c r="X68" s="255">
        <v>0.85708614529570004</v>
      </c>
      <c r="Y68" s="255">
        <v>0.88052407399999999</v>
      </c>
      <c r="Z68" s="255">
        <v>0.92338943702840004</v>
      </c>
      <c r="AA68" s="255">
        <v>0.94205775756590004</v>
      </c>
      <c r="AB68" s="255">
        <v>0.94</v>
      </c>
      <c r="AC68" s="255">
        <v>0.95</v>
      </c>
      <c r="AD68" s="249"/>
      <c r="AE68" s="291">
        <f t="shared" si="11"/>
        <v>1.0000000000000009E-2</v>
      </c>
      <c r="AF68" s="291">
        <f t="shared" si="12"/>
        <v>6.9475925999999966E-2</v>
      </c>
    </row>
    <row r="69" spans="1:32" ht="15.5">
      <c r="A69" s="252" t="s">
        <v>794</v>
      </c>
      <c r="B69" s="255">
        <v>0.43745494099999999</v>
      </c>
      <c r="C69" s="255">
        <v>0.44672334899999999</v>
      </c>
      <c r="D69" s="255">
        <v>0.45887846799999998</v>
      </c>
      <c r="E69" s="255">
        <v>0.481973657</v>
      </c>
      <c r="F69" s="255">
        <v>0.48247425399999999</v>
      </c>
      <c r="G69" s="255">
        <v>0.48459830999999998</v>
      </c>
      <c r="H69" s="255">
        <v>0.48541669399999998</v>
      </c>
      <c r="I69" s="255">
        <v>0.48544726599999999</v>
      </c>
      <c r="J69" s="255">
        <v>0.48808238199999998</v>
      </c>
      <c r="K69" s="255">
        <v>0.48742585500000002</v>
      </c>
      <c r="L69" s="255">
        <v>0.52936971899999996</v>
      </c>
      <c r="M69" s="255">
        <v>0.54343077699999998</v>
      </c>
      <c r="N69" s="255">
        <v>0.58110888172090003</v>
      </c>
      <c r="O69" s="255">
        <v>0.59095835854000001</v>
      </c>
      <c r="P69" s="255">
        <v>0.60608237547889998</v>
      </c>
      <c r="Q69" s="255">
        <v>0.63265789933369998</v>
      </c>
      <c r="R69" s="255">
        <v>0.64335088463550005</v>
      </c>
      <c r="S69" s="255">
        <v>0.68225066228870002</v>
      </c>
      <c r="T69" s="255">
        <v>0.72461226571140003</v>
      </c>
      <c r="U69" s="255">
        <v>0.76420302981419996</v>
      </c>
      <c r="V69" s="255">
        <v>0.78135036361620003</v>
      </c>
      <c r="W69" s="255">
        <v>0.81064884885620003</v>
      </c>
      <c r="X69" s="255">
        <v>0.82846321672830003</v>
      </c>
      <c r="Y69" s="255">
        <v>0.85301981500000001</v>
      </c>
      <c r="Z69" s="255">
        <v>0.87029055013900003</v>
      </c>
      <c r="AA69" s="255">
        <v>0.87541281074209998</v>
      </c>
      <c r="AB69" s="255">
        <v>0.88</v>
      </c>
      <c r="AC69" s="255">
        <v>0.88</v>
      </c>
      <c r="AD69" s="249"/>
      <c r="AE69" s="291">
        <f t="shared" si="11"/>
        <v>0</v>
      </c>
      <c r="AF69" s="291">
        <f t="shared" si="12"/>
        <v>2.698018499999999E-2</v>
      </c>
    </row>
    <row r="70" spans="1:32" ht="15.5">
      <c r="A70" s="252" t="s">
        <v>795</v>
      </c>
      <c r="B70" s="255">
        <v>0.27746033799999997</v>
      </c>
      <c r="C70" s="255">
        <v>0.305789696</v>
      </c>
      <c r="D70" s="255">
        <v>0.33145539899999998</v>
      </c>
      <c r="E70" s="255">
        <v>0.35060627</v>
      </c>
      <c r="F70" s="255">
        <v>0.357340987</v>
      </c>
      <c r="G70" s="255">
        <v>0.359112037</v>
      </c>
      <c r="H70" s="255">
        <v>0.387208987</v>
      </c>
      <c r="I70" s="255">
        <v>0.41697592500000003</v>
      </c>
      <c r="J70" s="255">
        <v>0.452543311</v>
      </c>
      <c r="K70" s="255">
        <v>0.47487124600000002</v>
      </c>
      <c r="L70" s="255">
        <v>0.485595361</v>
      </c>
      <c r="M70" s="255">
        <v>0.50582069500000004</v>
      </c>
      <c r="N70" s="255">
        <v>0.54838210967330003</v>
      </c>
      <c r="O70" s="255">
        <v>0.55919564818769996</v>
      </c>
      <c r="P70" s="255">
        <v>0.59330114296189995</v>
      </c>
      <c r="Q70" s="255">
        <v>0.60420117452190003</v>
      </c>
      <c r="R70" s="255">
        <v>0.61678964011439996</v>
      </c>
      <c r="S70" s="255">
        <v>0.64529333552440005</v>
      </c>
      <c r="T70" s="255">
        <v>0.68114794508260001</v>
      </c>
      <c r="U70" s="255">
        <v>0.69146832770889999</v>
      </c>
      <c r="V70" s="255">
        <v>0.70202977791489996</v>
      </c>
      <c r="W70" s="255">
        <v>0.71984361450379997</v>
      </c>
      <c r="X70" s="255">
        <v>0.74483392679930005</v>
      </c>
      <c r="Y70" s="255">
        <v>0.78461113800000004</v>
      </c>
      <c r="Z70" s="255">
        <v>0.79543942855490002</v>
      </c>
      <c r="AA70" s="255">
        <v>0.82223948890609999</v>
      </c>
      <c r="AB70" s="255">
        <v>0.84</v>
      </c>
      <c r="AC70" s="255">
        <v>0.85</v>
      </c>
      <c r="AD70" s="249"/>
      <c r="AE70" s="291">
        <f t="shared" si="11"/>
        <v>1.0000000000000009E-2</v>
      </c>
      <c r="AF70" s="291">
        <f t="shared" si="12"/>
        <v>6.5388861999999937E-2</v>
      </c>
    </row>
    <row r="71" spans="1:32">
      <c r="V71" s="249"/>
      <c r="W71" s="249"/>
      <c r="X71" s="249"/>
      <c r="Y71" s="249"/>
      <c r="Z71" s="249"/>
      <c r="AA71" s="249"/>
      <c r="AB71" s="249"/>
      <c r="AC71" s="249"/>
    </row>
    <row r="72" spans="1:32" s="258" customFormat="1" ht="26.15" customHeight="1">
      <c r="A72" s="338" t="s">
        <v>796</v>
      </c>
      <c r="B72" s="251" t="s">
        <v>301</v>
      </c>
      <c r="C72" s="251" t="s">
        <v>302</v>
      </c>
      <c r="D72" s="251" t="s">
        <v>303</v>
      </c>
      <c r="E72" s="251" t="s">
        <v>304</v>
      </c>
      <c r="F72" s="251" t="s">
        <v>305</v>
      </c>
      <c r="G72" s="251" t="s">
        <v>306</v>
      </c>
      <c r="H72" s="251" t="s">
        <v>307</v>
      </c>
      <c r="I72" s="251" t="s">
        <v>308</v>
      </c>
      <c r="J72" s="251" t="s">
        <v>309</v>
      </c>
      <c r="K72" s="251" t="s">
        <v>310</v>
      </c>
      <c r="L72" s="251" t="s">
        <v>311</v>
      </c>
      <c r="M72" s="251" t="s">
        <v>312</v>
      </c>
      <c r="N72" s="251" t="s">
        <v>313</v>
      </c>
      <c r="O72" s="251" t="s">
        <v>379</v>
      </c>
      <c r="P72" s="251" t="s">
        <v>380</v>
      </c>
      <c r="Q72" s="251" t="s">
        <v>381</v>
      </c>
      <c r="R72" s="251" t="s">
        <v>579</v>
      </c>
      <c r="S72" s="251" t="s">
        <v>318</v>
      </c>
      <c r="T72" s="251" t="s">
        <v>319</v>
      </c>
      <c r="U72" s="251" t="s">
        <v>320</v>
      </c>
      <c r="V72" s="251" t="s">
        <v>321</v>
      </c>
      <c r="W72" s="251" t="s">
        <v>322</v>
      </c>
      <c r="X72" s="257" t="s">
        <v>323</v>
      </c>
      <c r="Y72" s="257" t="s">
        <v>324</v>
      </c>
      <c r="Z72" s="257" t="s">
        <v>325</v>
      </c>
      <c r="AA72" s="257" t="s">
        <v>326</v>
      </c>
      <c r="AB72" s="257" t="s">
        <v>327</v>
      </c>
      <c r="AC72" s="257" t="s">
        <v>328</v>
      </c>
      <c r="AE72" s="196" t="s">
        <v>747</v>
      </c>
      <c r="AF72" s="196" t="s">
        <v>748</v>
      </c>
    </row>
    <row r="73" spans="1:32" ht="15.5">
      <c r="A73" s="252" t="s">
        <v>770</v>
      </c>
      <c r="B73" s="254">
        <v>0.43399237200000002</v>
      </c>
      <c r="C73" s="254">
        <v>0.47874572599999998</v>
      </c>
      <c r="D73" s="254">
        <v>0.51226232100000002</v>
      </c>
      <c r="E73" s="254">
        <v>0.51535308199999996</v>
      </c>
      <c r="F73" s="254">
        <v>0.51532700200000003</v>
      </c>
      <c r="G73" s="254">
        <v>0.51734516699999999</v>
      </c>
      <c r="H73" s="254">
        <v>0.514652365</v>
      </c>
      <c r="I73" s="254">
        <v>0.51676265300000002</v>
      </c>
      <c r="J73" s="254">
        <v>0.51928500600000005</v>
      </c>
      <c r="K73" s="254">
        <v>0.51996962800000002</v>
      </c>
      <c r="L73" s="254">
        <v>0.52595680199999995</v>
      </c>
      <c r="M73" s="254">
        <v>0.55957551299999997</v>
      </c>
      <c r="N73" s="254">
        <v>0.58034668982960003</v>
      </c>
      <c r="O73" s="254">
        <v>0.61331731851960003</v>
      </c>
      <c r="P73" s="254">
        <v>0.61729599879880004</v>
      </c>
      <c r="Q73" s="254">
        <v>0.61381493204240001</v>
      </c>
      <c r="R73" s="254">
        <v>0.68084155650709999</v>
      </c>
      <c r="S73" s="254">
        <v>0.73623964024230004</v>
      </c>
      <c r="T73" s="254">
        <v>0.74724049503839995</v>
      </c>
      <c r="U73" s="254">
        <v>0.75014841199159998</v>
      </c>
      <c r="V73" s="254">
        <v>0.77327741603199995</v>
      </c>
      <c r="W73" s="254">
        <v>0.81477393959449995</v>
      </c>
      <c r="X73" s="255">
        <v>0.81858471906819996</v>
      </c>
      <c r="Y73" s="255">
        <v>0.84651010100000001</v>
      </c>
      <c r="Z73" s="255">
        <v>0.86418002690219997</v>
      </c>
      <c r="AA73" s="255">
        <v>0.87258210851020002</v>
      </c>
      <c r="AB73" s="255">
        <v>0.87</v>
      </c>
      <c r="AC73" s="255">
        <v>0.88</v>
      </c>
      <c r="AD73" s="249"/>
      <c r="AE73" s="291">
        <f>IFERROR(AC73-AB73,"-")</f>
        <v>1.0000000000000009E-2</v>
      </c>
      <c r="AF73" s="291">
        <f>IFERROR(AC73-Y73,"-")</f>
        <v>3.348989899999999E-2</v>
      </c>
    </row>
    <row r="74" spans="1:32" ht="15.5">
      <c r="A74" s="252" t="s">
        <v>771</v>
      </c>
      <c r="B74" s="254">
        <v>0.30579497999999999</v>
      </c>
      <c r="C74" s="254">
        <v>0.328628596</v>
      </c>
      <c r="D74" s="254">
        <v>0.33147842999999999</v>
      </c>
      <c r="E74" s="254">
        <v>0.33511572000000001</v>
      </c>
      <c r="F74" s="254">
        <v>0.33545429999999998</v>
      </c>
      <c r="G74" s="254">
        <v>0.33622501199999999</v>
      </c>
      <c r="H74" s="254">
        <v>0.33901311499999998</v>
      </c>
      <c r="I74" s="254">
        <v>0.33955023600000001</v>
      </c>
      <c r="J74" s="254">
        <v>0.34790416000000002</v>
      </c>
      <c r="K74" s="254">
        <v>0.41528549999999997</v>
      </c>
      <c r="L74" s="254">
        <v>0.41704933799999999</v>
      </c>
      <c r="M74" s="254">
        <v>0.41646714600000001</v>
      </c>
      <c r="N74" s="254">
        <v>0.41739824421380001</v>
      </c>
      <c r="O74" s="254">
        <v>0.43974545936620002</v>
      </c>
      <c r="P74" s="254">
        <v>0.44292721728750001</v>
      </c>
      <c r="Q74" s="254">
        <v>0.46221167787</v>
      </c>
      <c r="R74" s="254">
        <v>0.48000527217599998</v>
      </c>
      <c r="S74" s="254">
        <v>0.48492184621860002</v>
      </c>
      <c r="T74" s="254">
        <v>0.54383979790530002</v>
      </c>
      <c r="U74" s="254">
        <v>0.5913164603537</v>
      </c>
      <c r="V74" s="254">
        <v>0.66469448662230002</v>
      </c>
      <c r="W74" s="254">
        <v>0.75119116184089996</v>
      </c>
      <c r="X74" s="255">
        <v>0.77480746638810005</v>
      </c>
      <c r="Y74" s="255">
        <v>0.78191378600000006</v>
      </c>
      <c r="Z74" s="255">
        <v>0.81887556455379995</v>
      </c>
      <c r="AA74" s="255">
        <v>0.88234685162649995</v>
      </c>
      <c r="AB74" s="255">
        <v>0.89</v>
      </c>
      <c r="AC74" s="255">
        <v>0.9</v>
      </c>
      <c r="AD74" s="249"/>
      <c r="AE74" s="291">
        <f t="shared" ref="AE74:AE98" si="13">IFERROR(AC74-AB74,"-")</f>
        <v>1.0000000000000009E-2</v>
      </c>
      <c r="AF74" s="291">
        <f t="shared" ref="AF74:AF98" si="14">IFERROR(AC74-Y74,"-")</f>
        <v>0.11808621399999997</v>
      </c>
    </row>
    <row r="75" spans="1:32" ht="15.5">
      <c r="A75" s="252" t="s">
        <v>772</v>
      </c>
      <c r="B75" s="254">
        <v>0.426560263</v>
      </c>
      <c r="C75" s="254">
        <v>0.45467394799999999</v>
      </c>
      <c r="D75" s="254">
        <v>0.48070512799999998</v>
      </c>
      <c r="E75" s="254">
        <v>0.49077821300000002</v>
      </c>
      <c r="F75" s="254">
        <v>0.49561634599999999</v>
      </c>
      <c r="G75" s="254">
        <v>0.50648230900000002</v>
      </c>
      <c r="H75" s="254">
        <v>0.50764404200000002</v>
      </c>
      <c r="I75" s="254">
        <v>0.522989602</v>
      </c>
      <c r="J75" s="254">
        <v>0.54359869800000005</v>
      </c>
      <c r="K75" s="254">
        <v>0.54694071099999997</v>
      </c>
      <c r="L75" s="254">
        <v>0.56298622399999998</v>
      </c>
      <c r="M75" s="254">
        <v>0.58529559900000006</v>
      </c>
      <c r="N75" s="254">
        <v>0.60253100799589998</v>
      </c>
      <c r="O75" s="254">
        <v>0.60657690559410005</v>
      </c>
      <c r="P75" s="254">
        <v>0.61717268295740002</v>
      </c>
      <c r="Q75" s="254">
        <v>0.64880321635600002</v>
      </c>
      <c r="R75" s="254">
        <v>0.66594464875640003</v>
      </c>
      <c r="S75" s="254">
        <v>0.67016179215930005</v>
      </c>
      <c r="T75" s="254">
        <v>0.67067517112630004</v>
      </c>
      <c r="U75" s="254">
        <v>0.70565961607100003</v>
      </c>
      <c r="V75" s="254">
        <v>0.72630132332730002</v>
      </c>
      <c r="W75" s="254">
        <v>0.73011534719969995</v>
      </c>
      <c r="X75" s="255">
        <v>0.75860102349089997</v>
      </c>
      <c r="Y75" s="255">
        <v>0.768007369</v>
      </c>
      <c r="Z75" s="255">
        <v>0.77110628137619996</v>
      </c>
      <c r="AA75" s="255">
        <v>0.78861254544890003</v>
      </c>
      <c r="AB75" s="255">
        <v>0.82</v>
      </c>
      <c r="AC75" s="255">
        <v>0.83</v>
      </c>
      <c r="AD75" s="249"/>
      <c r="AE75" s="291">
        <f t="shared" si="13"/>
        <v>1.0000000000000009E-2</v>
      </c>
      <c r="AF75" s="291">
        <f t="shared" si="14"/>
        <v>6.1992630999999965E-2</v>
      </c>
    </row>
    <row r="76" spans="1:32" ht="15.5">
      <c r="A76" s="252" t="s">
        <v>773</v>
      </c>
      <c r="B76" s="254">
        <v>0.36718485899999997</v>
      </c>
      <c r="C76" s="254">
        <v>0.384251381</v>
      </c>
      <c r="D76" s="254">
        <v>0.40352196299999998</v>
      </c>
      <c r="E76" s="254">
        <v>0.41194019199999998</v>
      </c>
      <c r="F76" s="254">
        <v>0.43154046299999999</v>
      </c>
      <c r="G76" s="254">
        <v>0.45147204600000002</v>
      </c>
      <c r="H76" s="254">
        <v>0.46490310200000001</v>
      </c>
      <c r="I76" s="254">
        <v>0.48184243500000001</v>
      </c>
      <c r="J76" s="254">
        <v>0.50082918099999996</v>
      </c>
      <c r="K76" s="254">
        <v>0.51016225400000004</v>
      </c>
      <c r="L76" s="254">
        <v>0.52665894000000002</v>
      </c>
      <c r="M76" s="254">
        <v>0.53392178800000001</v>
      </c>
      <c r="N76" s="254">
        <v>0.54522969426909995</v>
      </c>
      <c r="O76" s="254">
        <v>0.56739394729670001</v>
      </c>
      <c r="P76" s="254">
        <v>0.60698465538860003</v>
      </c>
      <c r="Q76" s="254">
        <v>0.61059913085749995</v>
      </c>
      <c r="R76" s="254">
        <v>0.62419087704370002</v>
      </c>
      <c r="S76" s="254">
        <v>0.65152496411509997</v>
      </c>
      <c r="T76" s="254">
        <v>0.67205602202699999</v>
      </c>
      <c r="U76" s="254">
        <v>0.6913707765207</v>
      </c>
      <c r="V76" s="254">
        <v>0.70385256750589997</v>
      </c>
      <c r="W76" s="254">
        <v>0.72566533810910006</v>
      </c>
      <c r="X76" s="255">
        <v>0.74997393700199999</v>
      </c>
      <c r="Y76" s="255">
        <v>0.76705009300000004</v>
      </c>
      <c r="Z76" s="255">
        <v>0.78981550088910002</v>
      </c>
      <c r="AA76" s="255">
        <v>0.81358493347579997</v>
      </c>
      <c r="AB76" s="255">
        <v>0.84</v>
      </c>
      <c r="AC76" s="255">
        <v>0.86</v>
      </c>
      <c r="AD76" s="249"/>
      <c r="AE76" s="291">
        <f t="shared" si="13"/>
        <v>2.0000000000000018E-2</v>
      </c>
      <c r="AF76" s="291">
        <f t="shared" si="14"/>
        <v>9.2949906999999943E-2</v>
      </c>
    </row>
    <row r="77" spans="1:32" ht="15.5">
      <c r="A77" s="252" t="s">
        <v>774</v>
      </c>
      <c r="B77" s="254">
        <v>0.39197175400000001</v>
      </c>
      <c r="C77" s="254">
        <v>0.41806871699999998</v>
      </c>
      <c r="D77" s="254">
        <v>0.450155629</v>
      </c>
      <c r="E77" s="254">
        <v>0.46027071600000002</v>
      </c>
      <c r="F77" s="254">
        <v>0.47095007300000002</v>
      </c>
      <c r="G77" s="254">
        <v>0.47684492000000001</v>
      </c>
      <c r="H77" s="254">
        <v>0.478221909</v>
      </c>
      <c r="I77" s="254">
        <v>0.481455839</v>
      </c>
      <c r="J77" s="254">
        <v>0.48550832500000002</v>
      </c>
      <c r="K77" s="254">
        <v>0.48541494200000002</v>
      </c>
      <c r="L77" s="254">
        <v>0.48897417399999998</v>
      </c>
      <c r="M77" s="254">
        <v>0.489464503</v>
      </c>
      <c r="N77" s="254">
        <v>0.49601945340170001</v>
      </c>
      <c r="O77" s="254">
        <v>0.49670651121679998</v>
      </c>
      <c r="P77" s="254">
        <v>0.51112210109849998</v>
      </c>
      <c r="Q77" s="254">
        <v>0.52198732827299998</v>
      </c>
      <c r="R77" s="254">
        <v>0.53259937686879999</v>
      </c>
      <c r="S77" s="254">
        <v>0.54254908305229999</v>
      </c>
      <c r="T77" s="254">
        <v>0.58712828916460003</v>
      </c>
      <c r="U77" s="254">
        <v>0.6114779710446</v>
      </c>
      <c r="V77" s="254">
        <v>0.65020844324439997</v>
      </c>
      <c r="W77" s="254">
        <v>0.69736937384270004</v>
      </c>
      <c r="X77" s="255">
        <v>0.7359190869444</v>
      </c>
      <c r="Y77" s="255">
        <v>0.76136212000000003</v>
      </c>
      <c r="Z77" s="255">
        <v>0.79518652472819995</v>
      </c>
      <c r="AA77" s="255">
        <v>0.83165788075680003</v>
      </c>
      <c r="AB77" s="255">
        <v>0.84</v>
      </c>
      <c r="AC77" s="255">
        <v>0.86</v>
      </c>
      <c r="AD77" s="249"/>
      <c r="AE77" s="291">
        <f t="shared" si="13"/>
        <v>2.0000000000000018E-2</v>
      </c>
      <c r="AF77" s="291">
        <f t="shared" si="14"/>
        <v>9.8637879999999956E-2</v>
      </c>
    </row>
    <row r="78" spans="1:32" ht="15.5">
      <c r="A78" s="252" t="s">
        <v>775</v>
      </c>
      <c r="B78" s="254">
        <v>0.79396410799999995</v>
      </c>
      <c r="C78" s="254">
        <v>0.79603895999999996</v>
      </c>
      <c r="D78" s="254">
        <v>0.80074846799999999</v>
      </c>
      <c r="E78" s="254">
        <v>0.80291638200000004</v>
      </c>
      <c r="F78" s="254">
        <v>0.80867882199999996</v>
      </c>
      <c r="G78" s="254">
        <v>0.81551336799999996</v>
      </c>
      <c r="H78" s="254">
        <v>0.81579935999999997</v>
      </c>
      <c r="I78" s="254">
        <v>0.86755662499999997</v>
      </c>
      <c r="J78" s="254">
        <v>0.87468050399999997</v>
      </c>
      <c r="K78" s="254">
        <v>0.87763255900000003</v>
      </c>
      <c r="L78" s="254">
        <v>0.88090843399999996</v>
      </c>
      <c r="M78" s="254">
        <v>0.87718731500000002</v>
      </c>
      <c r="N78" s="254">
        <v>0.88416463374429999</v>
      </c>
      <c r="O78" s="254">
        <v>0.88504421815919998</v>
      </c>
      <c r="P78" s="254">
        <v>0.89397930769790002</v>
      </c>
      <c r="Q78" s="254">
        <v>0.88816500821419997</v>
      </c>
      <c r="R78" s="254">
        <v>0.89681176914850003</v>
      </c>
      <c r="S78" s="254">
        <v>0.9019418551792</v>
      </c>
      <c r="T78" s="254">
        <v>0.90827228057550002</v>
      </c>
      <c r="U78" s="254">
        <v>0.91439051224849999</v>
      </c>
      <c r="V78" s="254">
        <v>0.91184239437129999</v>
      </c>
      <c r="W78" s="254">
        <v>0.92071822287409999</v>
      </c>
      <c r="X78" s="255">
        <v>0.92255485193590003</v>
      </c>
      <c r="Y78" s="255">
        <v>0.92326434599999996</v>
      </c>
      <c r="Z78" s="255">
        <v>0.92804116465230002</v>
      </c>
      <c r="AA78" s="255">
        <v>0.93221913867030004</v>
      </c>
      <c r="AB78" s="255">
        <v>0.93</v>
      </c>
      <c r="AC78" s="255">
        <v>0.93</v>
      </c>
      <c r="AD78" s="249"/>
      <c r="AE78" s="291">
        <f t="shared" si="13"/>
        <v>0</v>
      </c>
      <c r="AF78" s="291">
        <f t="shared" si="14"/>
        <v>6.7356540000000908E-3</v>
      </c>
    </row>
    <row r="79" spans="1:32" ht="15.5">
      <c r="A79" s="252" t="s">
        <v>776</v>
      </c>
      <c r="B79" s="254">
        <v>0.458013585</v>
      </c>
      <c r="C79" s="254">
        <v>0.48687557100000001</v>
      </c>
      <c r="D79" s="254">
        <v>0.51044485100000003</v>
      </c>
      <c r="E79" s="254">
        <v>0.52755006199999999</v>
      </c>
      <c r="F79" s="254">
        <v>0.53557728800000004</v>
      </c>
      <c r="G79" s="254">
        <v>0.54364864800000001</v>
      </c>
      <c r="H79" s="254">
        <v>0.558279988</v>
      </c>
      <c r="I79" s="254">
        <v>0.58575343800000002</v>
      </c>
      <c r="J79" s="254">
        <v>0.60317905000000005</v>
      </c>
      <c r="K79" s="254">
        <v>0.60663544899999999</v>
      </c>
      <c r="L79" s="254">
        <v>0.63304890000000003</v>
      </c>
      <c r="M79" s="254">
        <v>0.64538860899999995</v>
      </c>
      <c r="N79" s="254">
        <v>0.66107566089330005</v>
      </c>
      <c r="O79" s="254">
        <v>0.65976315064720004</v>
      </c>
      <c r="P79" s="254">
        <v>0.67517016170269994</v>
      </c>
      <c r="Q79" s="254">
        <v>0.70818636153879999</v>
      </c>
      <c r="R79" s="254">
        <v>0.72397719362729995</v>
      </c>
      <c r="S79" s="254">
        <v>0.72673579414669998</v>
      </c>
      <c r="T79" s="254">
        <v>0.74987711537110002</v>
      </c>
      <c r="U79" s="254">
        <v>0.76674910946219998</v>
      </c>
      <c r="V79" s="254">
        <v>0.789389887623</v>
      </c>
      <c r="W79" s="254">
        <v>0.8081554418561</v>
      </c>
      <c r="X79" s="255">
        <v>0.80917388792599998</v>
      </c>
      <c r="Y79" s="255">
        <v>0.84270293100000004</v>
      </c>
      <c r="Z79" s="255">
        <v>0.85056422679459998</v>
      </c>
      <c r="AA79" s="255">
        <v>0.86240957044519995</v>
      </c>
      <c r="AB79" s="255">
        <v>0.87</v>
      </c>
      <c r="AC79" s="255">
        <v>0.89</v>
      </c>
      <c r="AD79" s="249"/>
      <c r="AE79" s="291">
        <f t="shared" si="13"/>
        <v>2.0000000000000018E-2</v>
      </c>
      <c r="AF79" s="291">
        <f t="shared" si="14"/>
        <v>4.7297068999999969E-2</v>
      </c>
    </row>
    <row r="80" spans="1:32" ht="15.5">
      <c r="A80" s="252" t="s">
        <v>777</v>
      </c>
      <c r="B80" s="254">
        <v>0.42760158599999998</v>
      </c>
      <c r="C80" s="254">
        <v>0.45320111800000001</v>
      </c>
      <c r="D80" s="254">
        <v>0.48609191400000001</v>
      </c>
      <c r="E80" s="254">
        <v>0.50516721099999995</v>
      </c>
      <c r="F80" s="254">
        <v>0.51302038500000002</v>
      </c>
      <c r="G80" s="254">
        <v>0.524658662</v>
      </c>
      <c r="H80" s="254">
        <v>0.53185751800000003</v>
      </c>
      <c r="I80" s="254">
        <v>0.53785469699999999</v>
      </c>
      <c r="J80" s="254">
        <v>0.54713572499999996</v>
      </c>
      <c r="K80" s="254">
        <v>0.55091746500000005</v>
      </c>
      <c r="L80" s="254">
        <v>0.55278317899999996</v>
      </c>
      <c r="M80" s="254">
        <v>0.55749196499999998</v>
      </c>
      <c r="N80" s="254">
        <v>0.59244436359219999</v>
      </c>
      <c r="O80" s="254">
        <v>0.60508769386859995</v>
      </c>
      <c r="P80" s="254">
        <v>0.63661400202920004</v>
      </c>
      <c r="Q80" s="254">
        <v>0.64031160350969996</v>
      </c>
      <c r="R80" s="254">
        <v>0.66808704732860003</v>
      </c>
      <c r="S80" s="254">
        <v>0.70919792378409996</v>
      </c>
      <c r="T80" s="254">
        <v>0.71924335598940003</v>
      </c>
      <c r="U80" s="254">
        <v>0.7446938263042</v>
      </c>
      <c r="V80" s="254">
        <v>0.76490581733910001</v>
      </c>
      <c r="W80" s="254">
        <v>0.82348327292169998</v>
      </c>
      <c r="X80" s="255">
        <v>0.83509137886069995</v>
      </c>
      <c r="Y80" s="255">
        <v>0.85432113300000001</v>
      </c>
      <c r="Z80" s="255">
        <v>0.86001602375279995</v>
      </c>
      <c r="AA80" s="255">
        <v>0.87493237362679999</v>
      </c>
      <c r="AB80" s="255">
        <v>0.89</v>
      </c>
      <c r="AC80" s="255">
        <v>0.91</v>
      </c>
      <c r="AD80" s="249"/>
      <c r="AE80" s="291">
        <f t="shared" si="13"/>
        <v>2.0000000000000018E-2</v>
      </c>
      <c r="AF80" s="291">
        <f t="shared" si="14"/>
        <v>5.5678867000000021E-2</v>
      </c>
    </row>
    <row r="81" spans="1:32" ht="15.5">
      <c r="A81" s="252" t="s">
        <v>778</v>
      </c>
      <c r="B81" s="254">
        <v>0.621663839</v>
      </c>
      <c r="C81" s="254">
        <v>0.64506258999999999</v>
      </c>
      <c r="D81" s="254">
        <v>0.64791611100000002</v>
      </c>
      <c r="E81" s="254">
        <v>0.64687313700000004</v>
      </c>
      <c r="F81" s="254">
        <v>0.66713234399999999</v>
      </c>
      <c r="G81" s="254">
        <v>0.67049003699999998</v>
      </c>
      <c r="H81" s="254">
        <v>0.67041826900000001</v>
      </c>
      <c r="I81" s="254">
        <v>0.690955235</v>
      </c>
      <c r="J81" s="254">
        <v>0.70522681899999995</v>
      </c>
      <c r="K81" s="254">
        <v>0.70794604900000002</v>
      </c>
      <c r="L81" s="254">
        <v>0.71546448600000001</v>
      </c>
      <c r="M81" s="254">
        <v>0.71719224699999995</v>
      </c>
      <c r="N81" s="254">
        <v>0.73128339444729995</v>
      </c>
      <c r="O81" s="254">
        <v>0.73124457487700001</v>
      </c>
      <c r="P81" s="254">
        <v>0.7617699334518</v>
      </c>
      <c r="Q81" s="254">
        <v>0.75630822195220004</v>
      </c>
      <c r="R81" s="254">
        <v>0.76757796678809997</v>
      </c>
      <c r="S81" s="254">
        <v>0.78977644136479996</v>
      </c>
      <c r="T81" s="254">
        <v>0.80857226183410003</v>
      </c>
      <c r="U81" s="254">
        <v>0.82523202611099999</v>
      </c>
      <c r="V81" s="254">
        <v>0.84699029898209999</v>
      </c>
      <c r="W81" s="254">
        <v>0.89056536259539998</v>
      </c>
      <c r="X81" s="255">
        <v>0.912206944307</v>
      </c>
      <c r="Y81" s="255">
        <v>0.92246065499999996</v>
      </c>
      <c r="Z81" s="255">
        <v>0.9308493440583</v>
      </c>
      <c r="AA81" s="255">
        <v>0.93654363236369997</v>
      </c>
      <c r="AB81" s="255">
        <v>0.93</v>
      </c>
      <c r="AC81" s="255">
        <v>0.93</v>
      </c>
      <c r="AD81" s="249"/>
      <c r="AE81" s="291">
        <f t="shared" si="13"/>
        <v>0</v>
      </c>
      <c r="AF81" s="291">
        <f t="shared" si="14"/>
        <v>7.5393450000000861E-3</v>
      </c>
    </row>
    <row r="82" spans="1:32" ht="15.5">
      <c r="A82" s="252" t="s">
        <v>779</v>
      </c>
      <c r="B82" s="254">
        <v>0.39696201399999997</v>
      </c>
      <c r="C82" s="254">
        <v>0.43781693599999999</v>
      </c>
      <c r="D82" s="254">
        <v>0.44986938500000001</v>
      </c>
      <c r="E82" s="254">
        <v>0.45163446899999998</v>
      </c>
      <c r="F82" s="254">
        <v>0.45904197899999999</v>
      </c>
      <c r="G82" s="254">
        <v>0.46522138099999999</v>
      </c>
      <c r="H82" s="254">
        <v>0.47729716100000003</v>
      </c>
      <c r="I82" s="254">
        <v>0.47996902499999999</v>
      </c>
      <c r="J82" s="254">
        <v>0.483569998</v>
      </c>
      <c r="K82" s="254">
        <v>0.48283690499999998</v>
      </c>
      <c r="L82" s="254">
        <v>0.48464287299999997</v>
      </c>
      <c r="M82" s="254">
        <v>0.484884062</v>
      </c>
      <c r="N82" s="254">
        <v>0.48786435167410003</v>
      </c>
      <c r="O82" s="254">
        <v>0.48985917391009998</v>
      </c>
      <c r="P82" s="254">
        <v>0.50243694270369998</v>
      </c>
      <c r="Q82" s="254">
        <v>0.56741134197779997</v>
      </c>
      <c r="R82" s="254">
        <v>0.66462829468600004</v>
      </c>
      <c r="S82" s="254">
        <v>0.67147357678480002</v>
      </c>
      <c r="T82" s="254">
        <v>0.67901672804720004</v>
      </c>
      <c r="U82" s="254">
        <v>0.71662335374170005</v>
      </c>
      <c r="V82" s="254">
        <v>0.80174716468880003</v>
      </c>
      <c r="W82" s="254">
        <v>0.84741866269650001</v>
      </c>
      <c r="X82" s="255">
        <v>0.88100846200820004</v>
      </c>
      <c r="Y82" s="255">
        <v>0.90678740899999999</v>
      </c>
      <c r="Z82" s="255">
        <v>0.91920989798130004</v>
      </c>
      <c r="AA82" s="255">
        <v>0.92932487166709998</v>
      </c>
      <c r="AB82" s="255">
        <v>0.93</v>
      </c>
      <c r="AC82" s="255">
        <v>0.93</v>
      </c>
      <c r="AD82" s="249"/>
      <c r="AE82" s="291">
        <f t="shared" si="13"/>
        <v>0</v>
      </c>
      <c r="AF82" s="291">
        <f t="shared" si="14"/>
        <v>2.321259100000006E-2</v>
      </c>
    </row>
    <row r="83" spans="1:32" ht="15.5">
      <c r="A83" s="252" t="s">
        <v>780</v>
      </c>
      <c r="B83" s="254">
        <v>0.44252502900000001</v>
      </c>
      <c r="C83" s="254">
        <v>0.45391717999999998</v>
      </c>
      <c r="D83" s="254">
        <v>0.505544102</v>
      </c>
      <c r="E83" s="254">
        <v>0.51398805400000003</v>
      </c>
      <c r="F83" s="254">
        <v>0.52205882400000003</v>
      </c>
      <c r="G83" s="254">
        <v>0.52444469100000002</v>
      </c>
      <c r="H83" s="254">
        <v>0.52408759100000002</v>
      </c>
      <c r="I83" s="254">
        <v>0.525932018</v>
      </c>
      <c r="J83" s="254">
        <v>0.52749568899999999</v>
      </c>
      <c r="K83" s="254">
        <v>0.52913257000000002</v>
      </c>
      <c r="L83" s="254">
        <v>0.549230102</v>
      </c>
      <c r="M83" s="254">
        <v>0.55264720199999995</v>
      </c>
      <c r="N83" s="254">
        <v>0.56667925953910003</v>
      </c>
      <c r="O83" s="254">
        <v>0.56425654576020001</v>
      </c>
      <c r="P83" s="254">
        <v>0.57893613046140002</v>
      </c>
      <c r="Q83" s="254">
        <v>0.62997435151640002</v>
      </c>
      <c r="R83" s="254">
        <v>0.67460800126919995</v>
      </c>
      <c r="S83" s="254">
        <v>0.70463203804410002</v>
      </c>
      <c r="T83" s="254">
        <v>0.75368487428069997</v>
      </c>
      <c r="U83" s="254">
        <v>0.83118479198799999</v>
      </c>
      <c r="V83" s="254">
        <v>0.84421226854239995</v>
      </c>
      <c r="W83" s="254">
        <v>0.87819385538420003</v>
      </c>
      <c r="X83" s="255">
        <v>0.89904634946670003</v>
      </c>
      <c r="Y83" s="255">
        <v>0.92095860299999999</v>
      </c>
      <c r="Z83" s="255">
        <v>0.92156763334000003</v>
      </c>
      <c r="AA83" s="255">
        <v>0.92656037136080005</v>
      </c>
      <c r="AB83" s="255">
        <v>0.94</v>
      </c>
      <c r="AC83" s="255">
        <v>0.94</v>
      </c>
      <c r="AD83" s="249"/>
      <c r="AE83" s="291">
        <f t="shared" si="13"/>
        <v>0</v>
      </c>
      <c r="AF83" s="291">
        <f t="shared" si="14"/>
        <v>1.904139699999996E-2</v>
      </c>
    </row>
    <row r="84" spans="1:32" ht="15.5">
      <c r="A84" s="252" t="s">
        <v>781</v>
      </c>
      <c r="B84" s="254">
        <v>7.8343819999999995E-2</v>
      </c>
      <c r="C84" s="254">
        <v>0.110677347</v>
      </c>
      <c r="D84" s="254">
        <v>0.124949331</v>
      </c>
      <c r="E84" s="254">
        <v>0.141301595</v>
      </c>
      <c r="F84" s="254">
        <v>0.181254099</v>
      </c>
      <c r="G84" s="254">
        <v>0.18170356500000001</v>
      </c>
      <c r="H84" s="254">
        <v>0.186105093</v>
      </c>
      <c r="I84" s="254">
        <v>0.219373649</v>
      </c>
      <c r="J84" s="254">
        <v>0.22266880999999999</v>
      </c>
      <c r="K84" s="254">
        <v>0.23135113500000001</v>
      </c>
      <c r="L84" s="254">
        <v>0.23999199399999999</v>
      </c>
      <c r="M84" s="254">
        <v>0.24083795799999999</v>
      </c>
      <c r="N84" s="254">
        <v>0.2409879506024</v>
      </c>
      <c r="O84" s="254">
        <v>0.2409897525618</v>
      </c>
      <c r="P84" s="254">
        <v>0.24053986503370001</v>
      </c>
      <c r="Q84" s="254">
        <v>0.25018626136189998</v>
      </c>
      <c r="R84" s="254">
        <v>0.25018626136189998</v>
      </c>
      <c r="S84" s="254">
        <v>0.28727471327139997</v>
      </c>
      <c r="T84" s="254">
        <v>0.29546695794639999</v>
      </c>
      <c r="U84" s="254">
        <v>0.30244192381989998</v>
      </c>
      <c r="V84" s="254">
        <v>0.34765451585849999</v>
      </c>
      <c r="W84" s="254">
        <v>0.45987273713799998</v>
      </c>
      <c r="X84" s="255">
        <v>0.5888806888068</v>
      </c>
      <c r="Y84" s="255">
        <v>0.65221655599999995</v>
      </c>
      <c r="Z84" s="255">
        <v>0.67811305966489999</v>
      </c>
      <c r="AA84" s="255">
        <v>0.76577545334569996</v>
      </c>
      <c r="AB84" s="255">
        <v>0.83</v>
      </c>
      <c r="AC84" s="255">
        <v>0.84</v>
      </c>
      <c r="AD84" s="249"/>
      <c r="AE84" s="291">
        <f t="shared" si="13"/>
        <v>1.0000000000000009E-2</v>
      </c>
      <c r="AF84" s="291">
        <f t="shared" si="14"/>
        <v>0.18778344400000002</v>
      </c>
    </row>
    <row r="85" spans="1:32" ht="15.5">
      <c r="A85" s="252" t="s">
        <v>782</v>
      </c>
      <c r="B85" s="254">
        <v>0.52390357399999998</v>
      </c>
      <c r="C85" s="254">
        <v>0.55652440599999997</v>
      </c>
      <c r="D85" s="254">
        <v>0.60394081099999997</v>
      </c>
      <c r="E85" s="254">
        <v>0.62357393699999997</v>
      </c>
      <c r="F85" s="254">
        <v>0.63304852</v>
      </c>
      <c r="G85" s="254">
        <v>0.63977023799999999</v>
      </c>
      <c r="H85" s="254">
        <v>0.65172672799999998</v>
      </c>
      <c r="I85" s="254">
        <v>0.65900133500000002</v>
      </c>
      <c r="J85" s="254">
        <v>0.66332361100000004</v>
      </c>
      <c r="K85" s="254">
        <v>0.66651513699999998</v>
      </c>
      <c r="L85" s="254">
        <v>0.67048151199999995</v>
      </c>
      <c r="M85" s="254">
        <v>0.68623207100000005</v>
      </c>
      <c r="N85" s="254">
        <v>0.6902915966748</v>
      </c>
      <c r="O85" s="254">
        <v>0.68922523217319998</v>
      </c>
      <c r="P85" s="254">
        <v>0.69184956671700004</v>
      </c>
      <c r="Q85" s="254">
        <v>0.71466189059810004</v>
      </c>
      <c r="R85" s="254">
        <v>0.73373418193829998</v>
      </c>
      <c r="S85" s="254">
        <v>0.73902042291699999</v>
      </c>
      <c r="T85" s="254">
        <v>0.77513528454930003</v>
      </c>
      <c r="U85" s="254">
        <v>0.78712336313929998</v>
      </c>
      <c r="V85" s="254">
        <v>0.80964944552469997</v>
      </c>
      <c r="W85" s="254">
        <v>0.82505912650440005</v>
      </c>
      <c r="X85" s="255">
        <v>0.82966549295769998</v>
      </c>
      <c r="Y85" s="255">
        <v>0.84862116600000004</v>
      </c>
      <c r="Z85" s="255">
        <v>0.86105540235639999</v>
      </c>
      <c r="AA85" s="255">
        <v>0.87832640170109999</v>
      </c>
      <c r="AB85" s="255">
        <v>0.9</v>
      </c>
      <c r="AC85" s="255">
        <v>0.91</v>
      </c>
      <c r="AD85" s="249"/>
      <c r="AE85" s="291">
        <f t="shared" si="13"/>
        <v>1.0000000000000009E-2</v>
      </c>
      <c r="AF85" s="291">
        <f t="shared" si="14"/>
        <v>6.1378833999999993E-2</v>
      </c>
    </row>
    <row r="86" spans="1:32" ht="15.5">
      <c r="A86" s="252" t="s">
        <v>783</v>
      </c>
      <c r="B86" s="254">
        <v>0.107345749</v>
      </c>
      <c r="C86" s="254">
        <v>0.134698914</v>
      </c>
      <c r="D86" s="254">
        <v>0.178662986</v>
      </c>
      <c r="E86" s="254">
        <v>0.181265326</v>
      </c>
      <c r="F86" s="254">
        <v>0.18530132299999999</v>
      </c>
      <c r="G86" s="254">
        <v>0.18810911399999999</v>
      </c>
      <c r="H86" s="254">
        <v>0.18914159899999999</v>
      </c>
      <c r="I86" s="254">
        <v>0.18896639200000001</v>
      </c>
      <c r="J86" s="254">
        <v>0.19101178299999999</v>
      </c>
      <c r="K86" s="254">
        <v>0.19301738399999999</v>
      </c>
      <c r="L86" s="254">
        <v>0.357585139</v>
      </c>
      <c r="M86" s="254">
        <v>0.37735484499999999</v>
      </c>
      <c r="N86" s="254">
        <v>0.39257076610949998</v>
      </c>
      <c r="O86" s="254">
        <v>0.44847871160609998</v>
      </c>
      <c r="P86" s="254">
        <v>0.46231737306519999</v>
      </c>
      <c r="Q86" s="254">
        <v>0.48816966432620001</v>
      </c>
      <c r="R86" s="254">
        <v>0.58257189573909995</v>
      </c>
      <c r="S86" s="254">
        <v>0.58219046705660005</v>
      </c>
      <c r="T86" s="254">
        <v>0.5831974681116</v>
      </c>
      <c r="U86" s="254">
        <v>0.61327077747979997</v>
      </c>
      <c r="V86" s="254">
        <v>0.69484575406469995</v>
      </c>
      <c r="W86" s="254">
        <v>0.76560339484090001</v>
      </c>
      <c r="X86" s="255">
        <v>0.8512935134106</v>
      </c>
      <c r="Y86" s="255">
        <v>0.92681073400000002</v>
      </c>
      <c r="Z86" s="255">
        <v>0.92264356388769997</v>
      </c>
      <c r="AA86" s="255">
        <v>0.95212238538170002</v>
      </c>
      <c r="AB86" s="255">
        <v>0.95</v>
      </c>
      <c r="AC86" s="255">
        <v>0.95</v>
      </c>
      <c r="AD86" s="249"/>
      <c r="AE86" s="291">
        <f t="shared" si="13"/>
        <v>0</v>
      </c>
      <c r="AF86" s="291">
        <f t="shared" si="14"/>
        <v>2.3189265999999931E-2</v>
      </c>
    </row>
    <row r="87" spans="1:32" ht="15.5">
      <c r="A87" s="252" t="s">
        <v>784</v>
      </c>
      <c r="B87" s="254">
        <v>0.62637153400000001</v>
      </c>
      <c r="C87" s="254">
        <v>0.63063482999999998</v>
      </c>
      <c r="D87" s="254">
        <v>0.63265165700000003</v>
      </c>
      <c r="E87" s="254">
        <v>0.63749613900000002</v>
      </c>
      <c r="F87" s="254">
        <v>0.638941172</v>
      </c>
      <c r="G87" s="254">
        <v>0.65084061599999998</v>
      </c>
      <c r="H87" s="254">
        <v>0.65320661000000002</v>
      </c>
      <c r="I87" s="254">
        <v>0.65459194899999995</v>
      </c>
      <c r="J87" s="254">
        <v>0.65968639500000004</v>
      </c>
      <c r="K87" s="254">
        <v>0.66358663600000001</v>
      </c>
      <c r="L87" s="254">
        <v>0.67070696900000004</v>
      </c>
      <c r="M87" s="254">
        <v>0.704673832</v>
      </c>
      <c r="N87" s="254">
        <v>0.72393568274590003</v>
      </c>
      <c r="O87" s="254">
        <v>0.73177242095200001</v>
      </c>
      <c r="P87" s="254">
        <v>0.74422896310819997</v>
      </c>
      <c r="Q87" s="254">
        <v>0.74364903595620002</v>
      </c>
      <c r="R87" s="254">
        <v>0.75429911412189998</v>
      </c>
      <c r="S87" s="254">
        <v>0.77584023380410005</v>
      </c>
      <c r="T87" s="254">
        <v>0.79561617145639996</v>
      </c>
      <c r="U87" s="254">
        <v>0.81640947584879997</v>
      </c>
      <c r="V87" s="254">
        <v>0.8253696473148</v>
      </c>
      <c r="W87" s="254">
        <v>0.84665237150350003</v>
      </c>
      <c r="X87" s="255">
        <v>0.85473644063749998</v>
      </c>
      <c r="Y87" s="255">
        <v>0.88138541800000003</v>
      </c>
      <c r="Z87" s="255">
        <v>0.89119563331170004</v>
      </c>
      <c r="AA87" s="255">
        <v>0.89357838379410004</v>
      </c>
      <c r="AB87" s="255">
        <v>0.89</v>
      </c>
      <c r="AC87" s="255">
        <v>0.9</v>
      </c>
      <c r="AD87" s="249"/>
      <c r="AE87" s="291">
        <f t="shared" si="13"/>
        <v>1.0000000000000009E-2</v>
      </c>
      <c r="AF87" s="291">
        <f t="shared" si="14"/>
        <v>1.8614581999999991E-2</v>
      </c>
    </row>
    <row r="88" spans="1:32" ht="15.5">
      <c r="A88" s="252" t="s">
        <v>785</v>
      </c>
      <c r="B88" s="254">
        <v>0.25569909899999999</v>
      </c>
      <c r="C88" s="254">
        <v>0.26182820400000001</v>
      </c>
      <c r="D88" s="254">
        <v>0.30083874900000002</v>
      </c>
      <c r="E88" s="254">
        <v>0.35232708099999999</v>
      </c>
      <c r="F88" s="254">
        <v>0.364277711</v>
      </c>
      <c r="G88" s="254">
        <v>0.38244808800000002</v>
      </c>
      <c r="H88" s="254">
        <v>0.39739508000000001</v>
      </c>
      <c r="I88" s="254">
        <v>0.40617351800000001</v>
      </c>
      <c r="J88" s="254">
        <v>0.41981177400000003</v>
      </c>
      <c r="K88" s="254">
        <v>0.43571575400000001</v>
      </c>
      <c r="L88" s="254">
        <v>0.44650304200000002</v>
      </c>
      <c r="M88" s="254">
        <v>0.45480588199999999</v>
      </c>
      <c r="N88" s="254">
        <v>0.48788639401950001</v>
      </c>
      <c r="O88" s="254">
        <v>0.4944720615</v>
      </c>
      <c r="P88" s="254">
        <v>0.50131746937220001</v>
      </c>
      <c r="Q88" s="254">
        <v>0.50280845777859995</v>
      </c>
      <c r="R88" s="254">
        <v>0.50996462423370004</v>
      </c>
      <c r="S88" s="254">
        <v>0.52915982005759998</v>
      </c>
      <c r="T88" s="254">
        <v>0.54965924090179996</v>
      </c>
      <c r="U88" s="254">
        <v>0.55423890674800003</v>
      </c>
      <c r="V88" s="254">
        <v>0.55588597760269998</v>
      </c>
      <c r="W88" s="254">
        <v>0.57981031988419995</v>
      </c>
      <c r="X88" s="255">
        <v>0.61610506907509999</v>
      </c>
      <c r="Y88" s="255">
        <v>0.63696976999999999</v>
      </c>
      <c r="Z88" s="255">
        <v>0.65801004168489996</v>
      </c>
      <c r="AA88" s="255">
        <v>0.72445400924589998</v>
      </c>
      <c r="AB88" s="255">
        <v>0.73</v>
      </c>
      <c r="AC88" s="255">
        <v>0.75</v>
      </c>
      <c r="AD88" s="249"/>
      <c r="AE88" s="291">
        <f t="shared" si="13"/>
        <v>2.0000000000000018E-2</v>
      </c>
      <c r="AF88" s="291">
        <f t="shared" si="14"/>
        <v>0.11303023000000001</v>
      </c>
    </row>
    <row r="89" spans="1:32" ht="15.5">
      <c r="A89" s="252" t="s">
        <v>786</v>
      </c>
      <c r="B89" s="254">
        <v>0.451554452</v>
      </c>
      <c r="C89" s="254">
        <v>0.48396937099999998</v>
      </c>
      <c r="D89" s="254">
        <v>0.50477501499999999</v>
      </c>
      <c r="E89" s="254">
        <v>0.52099865700000003</v>
      </c>
      <c r="F89" s="254">
        <v>0.54454867299999998</v>
      </c>
      <c r="G89" s="254">
        <v>0.55537851500000002</v>
      </c>
      <c r="H89" s="254">
        <v>0.55636042600000002</v>
      </c>
      <c r="I89" s="254">
        <v>0.56399288700000005</v>
      </c>
      <c r="J89" s="254">
        <v>0.57210067099999995</v>
      </c>
      <c r="K89" s="254">
        <v>0.570099256</v>
      </c>
      <c r="L89" s="254">
        <v>0.57249860500000005</v>
      </c>
      <c r="M89" s="254">
        <v>0.57144197799999996</v>
      </c>
      <c r="N89" s="254">
        <v>0.57620477687570004</v>
      </c>
      <c r="O89" s="254">
        <v>0.57632189239330001</v>
      </c>
      <c r="P89" s="254">
        <v>0.59289192949900005</v>
      </c>
      <c r="Q89" s="254">
        <v>0.61752728271059998</v>
      </c>
      <c r="R89" s="254">
        <v>0.64239630282089999</v>
      </c>
      <c r="S89" s="254">
        <v>0.67597517225670001</v>
      </c>
      <c r="T89" s="254">
        <v>0.69193098342909998</v>
      </c>
      <c r="U89" s="254">
        <v>0.69984694745190001</v>
      </c>
      <c r="V89" s="254">
        <v>0.71025669767959998</v>
      </c>
      <c r="W89" s="254">
        <v>0.74212532227320005</v>
      </c>
      <c r="X89" s="255">
        <v>0.77315336000979995</v>
      </c>
      <c r="Y89" s="255">
        <v>0.80183738699999996</v>
      </c>
      <c r="Z89" s="255">
        <v>0.83983572895269998</v>
      </c>
      <c r="AA89" s="255">
        <v>0.85886676539950002</v>
      </c>
      <c r="AB89" s="255">
        <v>0.88</v>
      </c>
      <c r="AC89" s="255">
        <v>0.92</v>
      </c>
      <c r="AD89" s="249"/>
      <c r="AE89" s="291">
        <f t="shared" si="13"/>
        <v>4.0000000000000036E-2</v>
      </c>
      <c r="AF89" s="291">
        <f t="shared" si="14"/>
        <v>0.11816261300000008</v>
      </c>
    </row>
    <row r="90" spans="1:32" ht="15.5">
      <c r="A90" s="252" t="s">
        <v>787</v>
      </c>
      <c r="B90" s="254">
        <v>0.17977607200000001</v>
      </c>
      <c r="C90" s="254">
        <v>0.18602856000000001</v>
      </c>
      <c r="D90" s="254">
        <v>0.19965028900000001</v>
      </c>
      <c r="E90" s="254">
        <v>0.20138379300000001</v>
      </c>
      <c r="F90" s="254">
        <v>0.20200857799999999</v>
      </c>
      <c r="G90" s="254">
        <v>0.20236975099999999</v>
      </c>
      <c r="H90" s="254">
        <v>0.20639777500000001</v>
      </c>
      <c r="I90" s="254">
        <v>0.20835648800000001</v>
      </c>
      <c r="J90" s="254">
        <v>0.20972433900000001</v>
      </c>
      <c r="K90" s="254">
        <v>0.21164787400000001</v>
      </c>
      <c r="L90" s="254">
        <v>0.32773772699999998</v>
      </c>
      <c r="M90" s="254">
        <v>0.33103967699999998</v>
      </c>
      <c r="N90" s="254">
        <v>0.33186128513230001</v>
      </c>
      <c r="O90" s="254">
        <v>0.33023034585849997</v>
      </c>
      <c r="P90" s="254">
        <v>0.33104572942850002</v>
      </c>
      <c r="Q90" s="254">
        <v>0.33788211450759997</v>
      </c>
      <c r="R90" s="254">
        <v>0.39209592974149998</v>
      </c>
      <c r="S90" s="254">
        <v>0.41523085206619997</v>
      </c>
      <c r="T90" s="254">
        <v>0.51097052093140005</v>
      </c>
      <c r="U90" s="254">
        <v>0.64842437680569998</v>
      </c>
      <c r="V90" s="254">
        <v>0.69418367687829996</v>
      </c>
      <c r="W90" s="254">
        <v>0.7388500985534</v>
      </c>
      <c r="X90" s="255">
        <v>0.77419140157059996</v>
      </c>
      <c r="Y90" s="255">
        <v>0.79698075599999996</v>
      </c>
      <c r="Z90" s="255">
        <v>0.80582877959919996</v>
      </c>
      <c r="AA90" s="255">
        <v>0.81293775604590002</v>
      </c>
      <c r="AB90" s="255">
        <v>0.81</v>
      </c>
      <c r="AC90" s="255">
        <v>0.85</v>
      </c>
      <c r="AD90" s="249"/>
      <c r="AE90" s="291">
        <f t="shared" si="13"/>
        <v>3.9999999999999925E-2</v>
      </c>
      <c r="AF90" s="291">
        <f t="shared" si="14"/>
        <v>5.3019244000000021E-2</v>
      </c>
    </row>
    <row r="91" spans="1:32" ht="15.5">
      <c r="A91" s="252" t="s">
        <v>788</v>
      </c>
      <c r="B91" s="254">
        <v>0.27625912200000002</v>
      </c>
      <c r="C91" s="254">
        <v>0.33990324300000002</v>
      </c>
      <c r="D91" s="254">
        <v>0.35714711500000001</v>
      </c>
      <c r="E91" s="254">
        <v>0.36115909200000001</v>
      </c>
      <c r="F91" s="254">
        <v>0.36067716100000002</v>
      </c>
      <c r="G91" s="254">
        <v>0.36156951199999998</v>
      </c>
      <c r="H91" s="254">
        <v>0.362561839</v>
      </c>
      <c r="I91" s="254">
        <v>0.36374642000000001</v>
      </c>
      <c r="J91" s="254">
        <v>0.36545320599999997</v>
      </c>
      <c r="K91" s="254">
        <v>0.36571193800000001</v>
      </c>
      <c r="L91" s="254">
        <v>0.36602549099999998</v>
      </c>
      <c r="M91" s="254">
        <v>0.36904345799999999</v>
      </c>
      <c r="N91" s="254">
        <v>0.3706745893044</v>
      </c>
      <c r="O91" s="254">
        <v>0.40256284168810003</v>
      </c>
      <c r="P91" s="254">
        <v>0.41725723872600001</v>
      </c>
      <c r="Q91" s="254">
        <v>0.43479258048789998</v>
      </c>
      <c r="R91" s="254">
        <v>0.46598434677900002</v>
      </c>
      <c r="S91" s="254">
        <v>0.48592516306209999</v>
      </c>
      <c r="T91" s="254">
        <v>0.5144753404279</v>
      </c>
      <c r="U91" s="254">
        <v>0.57852888369569999</v>
      </c>
      <c r="V91" s="254">
        <v>0.59594278136720003</v>
      </c>
      <c r="W91" s="254">
        <v>0.65110176903759998</v>
      </c>
      <c r="X91" s="255">
        <v>0.67184378604990003</v>
      </c>
      <c r="Y91" s="255">
        <v>0.74959294799999998</v>
      </c>
      <c r="Z91" s="255">
        <v>0.78797122946459996</v>
      </c>
      <c r="AA91" s="255">
        <v>0.815931379397</v>
      </c>
      <c r="AB91" s="255">
        <v>0.88</v>
      </c>
      <c r="AC91" s="255">
        <v>0.92</v>
      </c>
      <c r="AD91" s="249"/>
      <c r="AE91" s="291">
        <f t="shared" si="13"/>
        <v>4.0000000000000036E-2</v>
      </c>
      <c r="AF91" s="291">
        <f t="shared" si="14"/>
        <v>0.17040705200000006</v>
      </c>
    </row>
    <row r="92" spans="1:32" ht="15.5">
      <c r="A92" s="252" t="s">
        <v>789</v>
      </c>
      <c r="B92" s="254">
        <v>0.17598514500000001</v>
      </c>
      <c r="C92" s="254">
        <v>0.195101153</v>
      </c>
      <c r="D92" s="254">
        <v>0.239952996</v>
      </c>
      <c r="E92" s="254">
        <v>0.25055028899999998</v>
      </c>
      <c r="F92" s="254">
        <v>0.25314935300000002</v>
      </c>
      <c r="G92" s="254">
        <v>0.259853587</v>
      </c>
      <c r="H92" s="254">
        <v>0.30878832099999998</v>
      </c>
      <c r="I92" s="254">
        <v>0.34590426299999999</v>
      </c>
      <c r="J92" s="254">
        <v>0.36427575000000001</v>
      </c>
      <c r="K92" s="254">
        <v>0.38125471100000002</v>
      </c>
      <c r="L92" s="254">
        <v>0.39324672300000002</v>
      </c>
      <c r="M92" s="254">
        <v>0.45427754199999998</v>
      </c>
      <c r="N92" s="254">
        <v>0.49793418277419998</v>
      </c>
      <c r="O92" s="254">
        <v>0.50513145756449995</v>
      </c>
      <c r="P92" s="254">
        <v>0.50585216789660004</v>
      </c>
      <c r="Q92" s="254">
        <v>0.51934288750390001</v>
      </c>
      <c r="R92" s="254">
        <v>0.57669663114960001</v>
      </c>
      <c r="S92" s="254">
        <v>0.59716141585820004</v>
      </c>
      <c r="T92" s="254">
        <v>0.63616333304710004</v>
      </c>
      <c r="U92" s="254">
        <v>0.68907106946980001</v>
      </c>
      <c r="V92" s="254">
        <v>0.69946149243519995</v>
      </c>
      <c r="W92" s="254">
        <v>0.71422058865430005</v>
      </c>
      <c r="X92" s="255">
        <v>0.74493858052770001</v>
      </c>
      <c r="Y92" s="255">
        <v>0.79088639199999999</v>
      </c>
      <c r="Z92" s="255">
        <v>0.82004478331109998</v>
      </c>
      <c r="AA92" s="255">
        <v>0.86613795439149999</v>
      </c>
      <c r="AB92" s="255">
        <v>0.9</v>
      </c>
      <c r="AC92" s="255">
        <v>0.9</v>
      </c>
      <c r="AD92" s="249"/>
      <c r="AE92" s="291">
        <f t="shared" si="13"/>
        <v>0</v>
      </c>
      <c r="AF92" s="291">
        <f t="shared" si="14"/>
        <v>0.10911360800000003</v>
      </c>
    </row>
    <row r="93" spans="1:32" ht="15.5">
      <c r="A93" s="252" t="s">
        <v>790</v>
      </c>
      <c r="B93" s="254">
        <v>0.37887194400000002</v>
      </c>
      <c r="C93" s="254">
        <v>0.38383950999999999</v>
      </c>
      <c r="D93" s="254">
        <v>0.42548644099999999</v>
      </c>
      <c r="E93" s="254">
        <v>0.43143015499999998</v>
      </c>
      <c r="F93" s="254">
        <v>0.44249307500000001</v>
      </c>
      <c r="G93" s="254">
        <v>0.468418575</v>
      </c>
      <c r="H93" s="254">
        <v>0.48047500700000001</v>
      </c>
      <c r="I93" s="254">
        <v>0.48554163700000003</v>
      </c>
      <c r="J93" s="254">
        <v>0.49015552600000001</v>
      </c>
      <c r="K93" s="254">
        <v>0.50034434299999997</v>
      </c>
      <c r="L93" s="254">
        <v>0.50103075799999996</v>
      </c>
      <c r="M93" s="254">
        <v>0.499519824</v>
      </c>
      <c r="N93" s="254">
        <v>0.56320482919460002</v>
      </c>
      <c r="O93" s="254">
        <v>0.55124215124209996</v>
      </c>
      <c r="P93" s="254">
        <v>0.57802347802340004</v>
      </c>
      <c r="Q93" s="254">
        <v>0.57974553050639999</v>
      </c>
      <c r="R93" s="254">
        <v>0.58058652776639996</v>
      </c>
      <c r="S93" s="254">
        <v>0.58857947773319996</v>
      </c>
      <c r="T93" s="254">
        <v>0.62398418030119995</v>
      </c>
      <c r="U93" s="254">
        <v>0.64828948792889995</v>
      </c>
      <c r="V93" s="254">
        <v>0.66106457714129996</v>
      </c>
      <c r="W93" s="254">
        <v>0.67319643339629998</v>
      </c>
      <c r="X93" s="255">
        <v>0.73853816125990002</v>
      </c>
      <c r="Y93" s="255">
        <v>0.761237689</v>
      </c>
      <c r="Z93" s="255">
        <v>0.76930075731220005</v>
      </c>
      <c r="AA93" s="255">
        <v>0.77836467920499997</v>
      </c>
      <c r="AB93" s="255">
        <v>0.86</v>
      </c>
      <c r="AC93" s="255">
        <v>0.87</v>
      </c>
      <c r="AD93" s="249"/>
      <c r="AE93" s="291">
        <f t="shared" si="13"/>
        <v>1.0000000000000009E-2</v>
      </c>
      <c r="AF93" s="291">
        <f t="shared" si="14"/>
        <v>0.108762311</v>
      </c>
    </row>
    <row r="94" spans="1:32" ht="15.5">
      <c r="A94" s="252" t="s">
        <v>791</v>
      </c>
      <c r="B94" s="254">
        <v>0.242696836</v>
      </c>
      <c r="C94" s="254">
        <v>0.26114239099999997</v>
      </c>
      <c r="D94" s="254">
        <v>0.30347291500000001</v>
      </c>
      <c r="E94" s="254">
        <v>0.32481953000000002</v>
      </c>
      <c r="F94" s="254">
        <v>0.388026433</v>
      </c>
      <c r="G94" s="254">
        <v>0.40525480800000002</v>
      </c>
      <c r="H94" s="254">
        <v>0.41241458800000003</v>
      </c>
      <c r="I94" s="254">
        <v>0.43259557300000001</v>
      </c>
      <c r="J94" s="254">
        <v>0.43753019399999998</v>
      </c>
      <c r="K94" s="254">
        <v>0.44826822100000002</v>
      </c>
      <c r="L94" s="254">
        <v>0.47560531099999998</v>
      </c>
      <c r="M94" s="254">
        <v>0.48971326999999998</v>
      </c>
      <c r="N94" s="254">
        <v>0.53075635051460002</v>
      </c>
      <c r="O94" s="254">
        <v>0.54246192466450005</v>
      </c>
      <c r="P94" s="254">
        <v>0.56911789443710004</v>
      </c>
      <c r="Q94" s="254">
        <v>0.58138936755740001</v>
      </c>
      <c r="R94" s="254">
        <v>0.60273655512970004</v>
      </c>
      <c r="S94" s="254">
        <v>0.61685602413499996</v>
      </c>
      <c r="T94" s="254">
        <v>0.70506450991710001</v>
      </c>
      <c r="U94" s="254">
        <v>0.71321155915349999</v>
      </c>
      <c r="V94" s="254">
        <v>0.75188871873399998</v>
      </c>
      <c r="W94" s="254">
        <v>0.78996937212859997</v>
      </c>
      <c r="X94" s="255">
        <v>0.80397528190099998</v>
      </c>
      <c r="Y94" s="255">
        <v>0.82659885600000005</v>
      </c>
      <c r="Z94" s="255">
        <v>0.84982766485880001</v>
      </c>
      <c r="AA94" s="255">
        <v>0.88228089447830005</v>
      </c>
      <c r="AB94" s="255">
        <v>0.91</v>
      </c>
      <c r="AC94" s="255">
        <v>0.93</v>
      </c>
      <c r="AD94" s="249"/>
      <c r="AE94" s="291">
        <f t="shared" si="13"/>
        <v>2.0000000000000018E-2</v>
      </c>
      <c r="AF94" s="291">
        <f t="shared" si="14"/>
        <v>0.103401144</v>
      </c>
    </row>
    <row r="95" spans="1:32" ht="15.5">
      <c r="A95" s="252" t="s">
        <v>792</v>
      </c>
      <c r="B95" s="254">
        <v>0.47555586</v>
      </c>
      <c r="C95" s="254">
        <v>0.53657162400000002</v>
      </c>
      <c r="D95" s="254">
        <v>0.57169399700000001</v>
      </c>
      <c r="E95" s="254">
        <v>0.57602542999999995</v>
      </c>
      <c r="F95" s="254">
        <v>0.57740813000000002</v>
      </c>
      <c r="G95" s="254">
        <v>0.58139890000000005</v>
      </c>
      <c r="H95" s="254">
        <v>0.58158032800000004</v>
      </c>
      <c r="I95" s="254">
        <v>0.59554048800000003</v>
      </c>
      <c r="J95" s="254">
        <v>0.59464778299999999</v>
      </c>
      <c r="K95" s="254">
        <v>0.59379081700000003</v>
      </c>
      <c r="L95" s="254">
        <v>0.59375678499999995</v>
      </c>
      <c r="M95" s="254">
        <v>0.60112911599999996</v>
      </c>
      <c r="N95" s="254">
        <v>0.61127117091609995</v>
      </c>
      <c r="O95" s="254">
        <v>0.6788339292808</v>
      </c>
      <c r="P95" s="254">
        <v>0.72803271089919996</v>
      </c>
      <c r="Q95" s="254">
        <v>0.73975978837709999</v>
      </c>
      <c r="R95" s="254">
        <v>0.75272332944480003</v>
      </c>
      <c r="S95" s="254">
        <v>0.75812368972739996</v>
      </c>
      <c r="T95" s="254">
        <v>0.77378144654080006</v>
      </c>
      <c r="U95" s="254">
        <v>0.79459150326789996</v>
      </c>
      <c r="V95" s="254">
        <v>0.80747933682990003</v>
      </c>
      <c r="W95" s="254">
        <v>0.83527921666689997</v>
      </c>
      <c r="X95" s="255">
        <v>0.83396116599030001</v>
      </c>
      <c r="Y95" s="255">
        <v>0.85764275199999995</v>
      </c>
      <c r="Z95" s="255">
        <v>0.86402585084320005</v>
      </c>
      <c r="AA95" s="255">
        <v>0.86999327634229995</v>
      </c>
      <c r="AB95" s="255">
        <v>0.9</v>
      </c>
      <c r="AC95" s="255">
        <v>0.91</v>
      </c>
      <c r="AD95" s="249"/>
      <c r="AE95" s="291">
        <f t="shared" si="13"/>
        <v>1.0000000000000009E-2</v>
      </c>
      <c r="AF95" s="291">
        <f t="shared" si="14"/>
        <v>5.2357248000000078E-2</v>
      </c>
    </row>
    <row r="96" spans="1:32" ht="15.5">
      <c r="A96" s="252" t="s">
        <v>793</v>
      </c>
      <c r="B96" s="254">
        <v>0.54366958399999998</v>
      </c>
      <c r="C96" s="254">
        <v>0.560526576</v>
      </c>
      <c r="D96" s="254">
        <v>0.57090684800000002</v>
      </c>
      <c r="E96" s="254">
        <v>0.57334122300000001</v>
      </c>
      <c r="F96" s="254">
        <v>0.57845381399999996</v>
      </c>
      <c r="G96" s="254">
        <v>0.61350839700000004</v>
      </c>
      <c r="H96" s="254">
        <v>0.63475490199999995</v>
      </c>
      <c r="I96" s="254">
        <v>0.63472571499999997</v>
      </c>
      <c r="J96" s="254">
        <v>0.63737898400000004</v>
      </c>
      <c r="K96" s="254">
        <v>0.64082775400000003</v>
      </c>
      <c r="L96" s="254">
        <v>0.65305082299999995</v>
      </c>
      <c r="M96" s="254">
        <v>0.65339232999999997</v>
      </c>
      <c r="N96" s="254">
        <v>0.69096668117409998</v>
      </c>
      <c r="O96" s="254">
        <v>0.69197673300639995</v>
      </c>
      <c r="P96" s="254">
        <v>0.71971445053359995</v>
      </c>
      <c r="Q96" s="254">
        <v>0.72602772409509997</v>
      </c>
      <c r="R96" s="254">
        <v>0.73626321189120003</v>
      </c>
      <c r="S96" s="254">
        <v>0.76694108689439999</v>
      </c>
      <c r="T96" s="254">
        <v>0.77950414009699998</v>
      </c>
      <c r="U96" s="254">
        <v>0.79091146018430003</v>
      </c>
      <c r="V96" s="254">
        <v>0.82962320742329998</v>
      </c>
      <c r="W96" s="254">
        <v>0.85884337801099997</v>
      </c>
      <c r="X96" s="255">
        <v>0.87448333839290004</v>
      </c>
      <c r="Y96" s="255">
        <v>0.89737264699999997</v>
      </c>
      <c r="Z96" s="255">
        <v>0.94061520603589999</v>
      </c>
      <c r="AA96" s="255">
        <v>0.95766291927320002</v>
      </c>
      <c r="AB96" s="255">
        <v>0.96</v>
      </c>
      <c r="AC96" s="255">
        <v>0.96</v>
      </c>
      <c r="AD96" s="249"/>
      <c r="AE96" s="291">
        <f t="shared" si="13"/>
        <v>0</v>
      </c>
      <c r="AF96" s="291">
        <f t="shared" si="14"/>
        <v>6.2627352999999997E-2</v>
      </c>
    </row>
    <row r="97" spans="1:32" ht="15.5">
      <c r="A97" s="252" t="s">
        <v>794</v>
      </c>
      <c r="B97" s="254">
        <v>0.52442685099999997</v>
      </c>
      <c r="C97" s="254">
        <v>0.53349901899999996</v>
      </c>
      <c r="D97" s="254">
        <v>0.54538695299999995</v>
      </c>
      <c r="E97" s="254">
        <v>0.56830487299999999</v>
      </c>
      <c r="F97" s="254">
        <v>0.56861599200000001</v>
      </c>
      <c r="G97" s="254">
        <v>0.57069979400000004</v>
      </c>
      <c r="H97" s="254">
        <v>0.57114611699999995</v>
      </c>
      <c r="I97" s="254">
        <v>0.57139914800000002</v>
      </c>
      <c r="J97" s="254">
        <v>0.573974082</v>
      </c>
      <c r="K97" s="254">
        <v>0.573055588</v>
      </c>
      <c r="L97" s="254">
        <v>0.58222500200000005</v>
      </c>
      <c r="M97" s="254">
        <v>0.59102684599999999</v>
      </c>
      <c r="N97" s="254">
        <v>0.62619053666210001</v>
      </c>
      <c r="O97" s="254">
        <v>0.63449032062910005</v>
      </c>
      <c r="P97" s="254">
        <v>0.64816495261139995</v>
      </c>
      <c r="Q97" s="254">
        <v>0.65318294113240005</v>
      </c>
      <c r="R97" s="254">
        <v>0.65842337733629996</v>
      </c>
      <c r="S97" s="254">
        <v>0.6950486922129</v>
      </c>
      <c r="T97" s="254">
        <v>0.73667649217060005</v>
      </c>
      <c r="U97" s="254">
        <v>0.77492276579109998</v>
      </c>
      <c r="V97" s="254">
        <v>0.78992703065199998</v>
      </c>
      <c r="W97" s="254">
        <v>0.81922551589199999</v>
      </c>
      <c r="X97" s="255">
        <v>0.83728826024070002</v>
      </c>
      <c r="Y97" s="255">
        <v>0.86124845900000002</v>
      </c>
      <c r="Z97" s="255">
        <v>0.87684705139560004</v>
      </c>
      <c r="AA97" s="255">
        <v>0.88196939454419998</v>
      </c>
      <c r="AB97" s="255">
        <v>0.88</v>
      </c>
      <c r="AC97" s="255">
        <v>0.89</v>
      </c>
      <c r="AD97" s="249"/>
      <c r="AE97" s="291">
        <f t="shared" si="13"/>
        <v>1.0000000000000009E-2</v>
      </c>
      <c r="AF97" s="291">
        <f t="shared" si="14"/>
        <v>2.8751540999999992E-2</v>
      </c>
    </row>
    <row r="98" spans="1:32" ht="15.5">
      <c r="A98" s="252" t="s">
        <v>795</v>
      </c>
      <c r="B98" s="254">
        <v>0.45753859800000002</v>
      </c>
      <c r="C98" s="254">
        <v>0.47723500499999999</v>
      </c>
      <c r="D98" s="254">
        <v>0.50097134499999996</v>
      </c>
      <c r="E98" s="254">
        <v>0.52050691599999999</v>
      </c>
      <c r="F98" s="254">
        <v>0.52502044299999995</v>
      </c>
      <c r="G98" s="254">
        <v>0.52687930800000005</v>
      </c>
      <c r="H98" s="254">
        <v>0.53812889900000005</v>
      </c>
      <c r="I98" s="254">
        <v>0.55896533100000001</v>
      </c>
      <c r="J98" s="254">
        <v>0.58460564800000003</v>
      </c>
      <c r="K98" s="254">
        <v>0.60132613000000001</v>
      </c>
      <c r="L98" s="254">
        <v>0.60619524199999997</v>
      </c>
      <c r="M98" s="254">
        <v>0.61540126500000003</v>
      </c>
      <c r="N98" s="254">
        <v>0.65381939613189999</v>
      </c>
      <c r="O98" s="254">
        <v>0.66164965466650005</v>
      </c>
      <c r="P98" s="254">
        <v>0.68064299248210003</v>
      </c>
      <c r="Q98" s="254">
        <v>0.68355669326900004</v>
      </c>
      <c r="R98" s="254">
        <v>0.6932389700346</v>
      </c>
      <c r="S98" s="254">
        <v>0.71271494091450005</v>
      </c>
      <c r="T98" s="254">
        <v>0.74360966281719998</v>
      </c>
      <c r="U98" s="254">
        <v>0.75246406112950004</v>
      </c>
      <c r="V98" s="254">
        <v>0.76229110630980002</v>
      </c>
      <c r="W98" s="254">
        <v>0.77938474653489997</v>
      </c>
      <c r="X98" s="255">
        <v>0.80193800712149998</v>
      </c>
      <c r="Y98" s="255">
        <v>0.84009647099999996</v>
      </c>
      <c r="Z98" s="255">
        <v>0.85064634604809997</v>
      </c>
      <c r="AA98" s="255">
        <v>0.87277331721770002</v>
      </c>
      <c r="AB98" s="255">
        <v>0.88</v>
      </c>
      <c r="AC98" s="255">
        <v>0.89</v>
      </c>
      <c r="AD98" s="249"/>
      <c r="AE98" s="291">
        <f t="shared" si="13"/>
        <v>1.0000000000000009E-2</v>
      </c>
      <c r="AF98" s="291">
        <f t="shared" si="14"/>
        <v>4.9903529000000058E-2</v>
      </c>
    </row>
    <row r="100" spans="1:32" s="258" customFormat="1" ht="21.65" customHeight="1">
      <c r="A100" s="256" t="s">
        <v>797</v>
      </c>
      <c r="B100" s="251" t="s">
        <v>301</v>
      </c>
      <c r="C100" s="251" t="s">
        <v>302</v>
      </c>
      <c r="D100" s="251" t="s">
        <v>303</v>
      </c>
      <c r="E100" s="251" t="s">
        <v>304</v>
      </c>
      <c r="F100" s="251" t="s">
        <v>305</v>
      </c>
      <c r="G100" s="251" t="s">
        <v>306</v>
      </c>
      <c r="H100" s="251" t="s">
        <v>307</v>
      </c>
      <c r="I100" s="251" t="s">
        <v>308</v>
      </c>
      <c r="J100" s="251" t="s">
        <v>309</v>
      </c>
      <c r="K100" s="251" t="s">
        <v>310</v>
      </c>
      <c r="L100" s="251" t="s">
        <v>311</v>
      </c>
      <c r="M100" s="251" t="s">
        <v>312</v>
      </c>
      <c r="N100" s="251" t="s">
        <v>313</v>
      </c>
      <c r="O100" s="251" t="s">
        <v>379</v>
      </c>
      <c r="P100" s="251" t="s">
        <v>380</v>
      </c>
      <c r="Q100" s="251" t="s">
        <v>381</v>
      </c>
      <c r="R100" s="251" t="s">
        <v>579</v>
      </c>
      <c r="S100" s="251" t="s">
        <v>318</v>
      </c>
      <c r="T100" s="251" t="s">
        <v>319</v>
      </c>
      <c r="U100" s="251" t="s">
        <v>320</v>
      </c>
      <c r="V100" s="251" t="s">
        <v>321</v>
      </c>
      <c r="W100" s="251" t="s">
        <v>322</v>
      </c>
      <c r="X100" s="257" t="s">
        <v>323</v>
      </c>
      <c r="Y100" s="257" t="s">
        <v>324</v>
      </c>
      <c r="Z100" s="257" t="s">
        <v>325</v>
      </c>
      <c r="AA100" s="257" t="s">
        <v>326</v>
      </c>
      <c r="AB100" s="257" t="s">
        <v>327</v>
      </c>
      <c r="AC100" s="257" t="s">
        <v>328</v>
      </c>
      <c r="AE100" s="196" t="s">
        <v>747</v>
      </c>
      <c r="AF100" s="196" t="s">
        <v>748</v>
      </c>
    </row>
    <row r="101" spans="1:32" ht="15.5">
      <c r="A101" s="252" t="s">
        <v>770</v>
      </c>
      <c r="B101" s="254">
        <v>0.201954036</v>
      </c>
      <c r="C101" s="254">
        <v>0.204107704</v>
      </c>
      <c r="D101" s="254">
        <v>0.21833348399999999</v>
      </c>
      <c r="E101" s="254">
        <v>0.23532024500000001</v>
      </c>
      <c r="F101" s="254">
        <v>0.25543044599999998</v>
      </c>
      <c r="G101" s="254">
        <v>0.27685658800000001</v>
      </c>
      <c r="H101" s="254">
        <v>0.29564452299999999</v>
      </c>
      <c r="I101" s="254">
        <v>0.327111812</v>
      </c>
      <c r="J101" s="254">
        <v>0.34520595700000001</v>
      </c>
      <c r="K101" s="254">
        <v>0.35777912299999998</v>
      </c>
      <c r="L101" s="254">
        <v>0.37905491699999999</v>
      </c>
      <c r="M101" s="254">
        <v>0.37499042199999999</v>
      </c>
      <c r="N101" s="254">
        <v>0.38989275745550001</v>
      </c>
      <c r="O101" s="254">
        <v>0.39339863142350001</v>
      </c>
      <c r="P101" s="254">
        <v>0.4116719242902</v>
      </c>
      <c r="Q101" s="254">
        <v>0.43711515786709998</v>
      </c>
      <c r="R101" s="254">
        <v>0.41637488328659999</v>
      </c>
      <c r="S101" s="254">
        <v>0.42697168453040002</v>
      </c>
      <c r="T101" s="254">
        <v>0.44987685374410002</v>
      </c>
      <c r="U101" s="254">
        <v>0.4707901992404</v>
      </c>
      <c r="V101" s="254">
        <v>0.4747046802571</v>
      </c>
      <c r="W101" s="254">
        <v>0.476015282298</v>
      </c>
      <c r="X101" s="254">
        <v>0.49387850467279998</v>
      </c>
      <c r="Y101" s="254">
        <v>0.50246769599999996</v>
      </c>
      <c r="Z101" s="254">
        <v>0.51316077606970001</v>
      </c>
      <c r="AA101" s="254">
        <v>0.52377655661800004</v>
      </c>
      <c r="AB101" s="254">
        <v>0.54</v>
      </c>
      <c r="AC101" s="254">
        <v>0.55000000000000004</v>
      </c>
      <c r="AD101" s="249"/>
      <c r="AE101" s="291">
        <f>IFERROR(AC101-AB101,"-")</f>
        <v>1.0000000000000009E-2</v>
      </c>
      <c r="AF101" s="291">
        <f>IFERROR(AC101-Y101,"-")</f>
        <v>4.7532304000000081E-2</v>
      </c>
    </row>
    <row r="102" spans="1:32" ht="15.5">
      <c r="A102" s="252" t="s">
        <v>771</v>
      </c>
      <c r="B102" s="254">
        <v>0.23258287499999999</v>
      </c>
      <c r="C102" s="254">
        <v>0.24049695600000001</v>
      </c>
      <c r="D102" s="254">
        <v>0.26583000600000001</v>
      </c>
      <c r="E102" s="254">
        <v>0.28116689499999997</v>
      </c>
      <c r="F102" s="254">
        <v>0.30549750799999997</v>
      </c>
      <c r="G102" s="254">
        <v>0.329567308</v>
      </c>
      <c r="H102" s="254">
        <v>0.352148407</v>
      </c>
      <c r="I102" s="254">
        <v>0.376116336</v>
      </c>
      <c r="J102" s="254">
        <v>0.39573222400000002</v>
      </c>
      <c r="K102" s="254">
        <v>0.38043128399999998</v>
      </c>
      <c r="L102" s="254">
        <v>0.405607836</v>
      </c>
      <c r="M102" s="254">
        <v>0.425806452</v>
      </c>
      <c r="N102" s="254">
        <v>0.43964308476730002</v>
      </c>
      <c r="O102" s="254">
        <v>0.4359963822731</v>
      </c>
      <c r="P102" s="254">
        <v>0.44884765040399999</v>
      </c>
      <c r="Q102" s="254">
        <v>0.45043914680050001</v>
      </c>
      <c r="R102" s="254">
        <v>0.4531824921741</v>
      </c>
      <c r="S102" s="254">
        <v>0.46158020403729999</v>
      </c>
      <c r="T102" s="254">
        <v>0.44200899985480002</v>
      </c>
      <c r="U102" s="254">
        <v>0.4338415040668</v>
      </c>
      <c r="V102" s="254">
        <v>0.42579755809370001</v>
      </c>
      <c r="W102" s="254">
        <v>0.42758067888750001</v>
      </c>
      <c r="X102" s="254">
        <v>0.44876848950429998</v>
      </c>
      <c r="Y102" s="254">
        <v>0.47809441400000002</v>
      </c>
      <c r="Z102" s="254">
        <v>0.4766387726638</v>
      </c>
      <c r="AA102" s="254">
        <v>0.477869357346</v>
      </c>
      <c r="AB102" s="254">
        <v>0.5</v>
      </c>
      <c r="AC102" s="254">
        <v>0.51</v>
      </c>
      <c r="AD102" s="249"/>
      <c r="AE102" s="291">
        <f t="shared" ref="AE102:AE126" si="15">IFERROR(AC102-AB102,"-")</f>
        <v>1.0000000000000009E-2</v>
      </c>
      <c r="AF102" s="291">
        <f t="shared" ref="AF102:AF126" si="16">IFERROR(AC102-Y102,"-")</f>
        <v>3.1905585999999986E-2</v>
      </c>
    </row>
    <row r="103" spans="1:32" ht="15.5">
      <c r="A103" s="252" t="s">
        <v>772</v>
      </c>
      <c r="B103" s="254">
        <v>0.18996290599999999</v>
      </c>
      <c r="C103" s="254">
        <v>0.19703535699999999</v>
      </c>
      <c r="D103" s="254">
        <v>0.213760425</v>
      </c>
      <c r="E103" s="254">
        <v>0.226312177</v>
      </c>
      <c r="F103" s="254">
        <v>0.240165777</v>
      </c>
      <c r="G103" s="254">
        <v>0.260605645</v>
      </c>
      <c r="H103" s="254">
        <v>0.28169967800000001</v>
      </c>
      <c r="I103" s="254">
        <v>0.298129384</v>
      </c>
      <c r="J103" s="254">
        <v>0.30971541299999999</v>
      </c>
      <c r="K103" s="254">
        <v>0.32622511399999998</v>
      </c>
      <c r="L103" s="254">
        <v>0.3431091</v>
      </c>
      <c r="M103" s="254">
        <v>0.355833495</v>
      </c>
      <c r="N103" s="254">
        <v>0.37186524593690001</v>
      </c>
      <c r="O103" s="254">
        <v>0.39118750498889998</v>
      </c>
      <c r="P103" s="254">
        <v>0.40782545227040001</v>
      </c>
      <c r="Q103" s="254">
        <v>0.41306158443969998</v>
      </c>
      <c r="R103" s="254">
        <v>0.43653272922370001</v>
      </c>
      <c r="S103" s="254">
        <v>0.454205872618</v>
      </c>
      <c r="T103" s="254">
        <v>0.47265845401540002</v>
      </c>
      <c r="U103" s="254">
        <v>0.4776122726159</v>
      </c>
      <c r="V103" s="254">
        <v>0.48656370158739998</v>
      </c>
      <c r="W103" s="254">
        <v>0.50297981416210003</v>
      </c>
      <c r="X103" s="254">
        <v>0.50034880380809998</v>
      </c>
      <c r="Y103" s="254">
        <v>0.52105486199999995</v>
      </c>
      <c r="Z103" s="254">
        <v>0.52979243468500004</v>
      </c>
      <c r="AA103" s="254">
        <v>0.53811597882770001</v>
      </c>
      <c r="AB103" s="254">
        <v>0.53</v>
      </c>
      <c r="AC103" s="254">
        <v>0.54</v>
      </c>
      <c r="AD103" s="249"/>
      <c r="AE103" s="291">
        <f t="shared" si="15"/>
        <v>1.0000000000000009E-2</v>
      </c>
      <c r="AF103" s="291">
        <f t="shared" si="16"/>
        <v>1.8945138000000084E-2</v>
      </c>
    </row>
    <row r="104" spans="1:32" ht="15.5">
      <c r="A104" s="252" t="s">
        <v>773</v>
      </c>
      <c r="B104" s="254">
        <v>0.212143683</v>
      </c>
      <c r="C104" s="254">
        <v>0.21325078</v>
      </c>
      <c r="D104" s="254">
        <v>0.21382234999999999</v>
      </c>
      <c r="E104" s="254">
        <v>0.230998909</v>
      </c>
      <c r="F104" s="254">
        <v>0.22941602</v>
      </c>
      <c r="G104" s="254">
        <v>0.241029823</v>
      </c>
      <c r="H104" s="254">
        <v>0.247459389</v>
      </c>
      <c r="I104" s="254">
        <v>0.26255004100000001</v>
      </c>
      <c r="J104" s="254">
        <v>0.27620700399999998</v>
      </c>
      <c r="K104" s="254">
        <v>0.29489846199999997</v>
      </c>
      <c r="L104" s="254">
        <v>0.317082804</v>
      </c>
      <c r="M104" s="254">
        <v>0.34514016800000002</v>
      </c>
      <c r="N104" s="254">
        <v>0.36095161403260001</v>
      </c>
      <c r="O104" s="254">
        <v>0.35220879103559999</v>
      </c>
      <c r="P104" s="254">
        <v>0.35461320741289998</v>
      </c>
      <c r="Q104" s="254">
        <v>0.38378637205839999</v>
      </c>
      <c r="R104" s="254">
        <v>0.40231713920880002</v>
      </c>
      <c r="S104" s="254">
        <v>0.4113377510217</v>
      </c>
      <c r="T104" s="254">
        <v>0.43276011307020001</v>
      </c>
      <c r="U104" s="254">
        <v>0.44944557710510002</v>
      </c>
      <c r="V104" s="254">
        <v>0.46598888238730002</v>
      </c>
      <c r="W104" s="254">
        <v>0.48022549728449998</v>
      </c>
      <c r="X104" s="254">
        <v>0.48790354191809998</v>
      </c>
      <c r="Y104" s="254">
        <v>0.50914524299999997</v>
      </c>
      <c r="Z104" s="254">
        <v>0.51215499459769998</v>
      </c>
      <c r="AA104" s="254">
        <v>0.51951574490600005</v>
      </c>
      <c r="AB104" s="254">
        <v>0.53</v>
      </c>
      <c r="AC104" s="254">
        <v>0.53</v>
      </c>
      <c r="AD104" s="249"/>
      <c r="AE104" s="291">
        <f t="shared" si="15"/>
        <v>0</v>
      </c>
      <c r="AF104" s="291">
        <f t="shared" si="16"/>
        <v>2.0854757000000057E-2</v>
      </c>
    </row>
    <row r="105" spans="1:32" ht="14.5" customHeight="1">
      <c r="A105" s="252" t="s">
        <v>774</v>
      </c>
      <c r="B105" s="254">
        <v>0.22176145899999999</v>
      </c>
      <c r="C105" s="254">
        <v>0.231696348</v>
      </c>
      <c r="D105" s="254">
        <v>0.24496316300000001</v>
      </c>
      <c r="E105" s="254">
        <v>0.265233475</v>
      </c>
      <c r="F105" s="254">
        <v>0.28353360700000002</v>
      </c>
      <c r="G105" s="254">
        <v>0.30660536100000002</v>
      </c>
      <c r="H105" s="254">
        <v>0.33413638499999998</v>
      </c>
      <c r="I105" s="254">
        <v>0.35985929500000002</v>
      </c>
      <c r="J105" s="254">
        <v>0.38279607599999999</v>
      </c>
      <c r="K105" s="254">
        <v>0.40300465800000002</v>
      </c>
      <c r="L105" s="254">
        <v>0.42127401199999998</v>
      </c>
      <c r="M105" s="254">
        <v>0.44057802000000001</v>
      </c>
      <c r="N105" s="254">
        <v>0.44976127547099998</v>
      </c>
      <c r="O105" s="254">
        <v>0.46351022137480002</v>
      </c>
      <c r="P105" s="254">
        <v>0.4673391662377</v>
      </c>
      <c r="Q105" s="254">
        <v>0.48233385410399998</v>
      </c>
      <c r="R105" s="254">
        <v>0.48681808366540003</v>
      </c>
      <c r="S105" s="254">
        <v>0.49095806079260002</v>
      </c>
      <c r="T105" s="254">
        <v>0.47984924712440002</v>
      </c>
      <c r="U105" s="254">
        <v>0.4789807181304</v>
      </c>
      <c r="V105" s="254">
        <v>0.46818868825069998</v>
      </c>
      <c r="W105" s="254">
        <v>0.46423591538839998</v>
      </c>
      <c r="X105" s="254">
        <v>0.46341360904459999</v>
      </c>
      <c r="Y105" s="254">
        <v>0.47494673799999998</v>
      </c>
      <c r="Z105" s="254">
        <v>0.47390189534979998</v>
      </c>
      <c r="AA105" s="254">
        <v>0.47634081025960001</v>
      </c>
      <c r="AB105" s="254">
        <v>0.49</v>
      </c>
      <c r="AC105" s="254">
        <v>0.5</v>
      </c>
      <c r="AD105" s="249"/>
      <c r="AE105" s="291">
        <f t="shared" si="15"/>
        <v>1.0000000000000009E-2</v>
      </c>
      <c r="AF105" s="291">
        <f t="shared" si="16"/>
        <v>2.5053262000000021E-2</v>
      </c>
    </row>
    <row r="106" spans="1:32" ht="15.5">
      <c r="A106" s="252" t="s">
        <v>775</v>
      </c>
      <c r="B106" s="254">
        <v>0.161800517</v>
      </c>
      <c r="C106" s="254">
        <v>0.17105725299999999</v>
      </c>
      <c r="D106" s="254">
        <v>0.17984134800000001</v>
      </c>
      <c r="E106" s="254">
        <v>0.182841421</v>
      </c>
      <c r="F106" s="254">
        <v>0.15393316500000001</v>
      </c>
      <c r="G106" s="254">
        <v>0.14774320199999999</v>
      </c>
      <c r="H106" s="254">
        <v>0.15083099999999999</v>
      </c>
      <c r="I106" s="254">
        <v>0.16177140200000001</v>
      </c>
      <c r="J106" s="254">
        <v>0.16882618799999999</v>
      </c>
      <c r="K106" s="254">
        <v>0.18541051</v>
      </c>
      <c r="L106" s="254">
        <v>0.20207275199999999</v>
      </c>
      <c r="M106" s="254">
        <v>0.22725588599999999</v>
      </c>
      <c r="N106" s="254">
        <v>0.23897186889739999</v>
      </c>
      <c r="O106" s="254">
        <v>0.25470356677790001</v>
      </c>
      <c r="P106" s="254">
        <v>0.2706626778906</v>
      </c>
      <c r="Q106" s="254">
        <v>0.28004992737040002</v>
      </c>
      <c r="R106" s="254">
        <v>0.29202272810699997</v>
      </c>
      <c r="S106" s="254">
        <v>0.3073423850607</v>
      </c>
      <c r="T106" s="254">
        <v>0.31809131675199998</v>
      </c>
      <c r="U106" s="254">
        <v>0.34174144144739999</v>
      </c>
      <c r="V106" s="254">
        <v>0.3608438563229</v>
      </c>
      <c r="W106" s="254">
        <v>0.37941984156460001</v>
      </c>
      <c r="X106" s="254">
        <v>0.38392437023010001</v>
      </c>
      <c r="Y106" s="254">
        <v>0.39714483699999997</v>
      </c>
      <c r="Z106" s="254">
        <v>0.4080377720217</v>
      </c>
      <c r="AA106" s="254">
        <v>0.40853195041380003</v>
      </c>
      <c r="AB106" s="254">
        <v>0.41</v>
      </c>
      <c r="AC106" s="254">
        <v>0.39</v>
      </c>
      <c r="AD106" s="249"/>
      <c r="AE106" s="291">
        <f t="shared" si="15"/>
        <v>-1.9999999999999962E-2</v>
      </c>
      <c r="AF106" s="291">
        <f t="shared" si="16"/>
        <v>-7.1448369999999595E-3</v>
      </c>
    </row>
    <row r="107" spans="1:32" ht="15.5">
      <c r="A107" s="252" t="s">
        <v>776</v>
      </c>
      <c r="B107" s="254">
        <v>0.281651337</v>
      </c>
      <c r="C107" s="254">
        <v>0.28451293900000002</v>
      </c>
      <c r="D107" s="254">
        <v>0.28202944400000002</v>
      </c>
      <c r="E107" s="254">
        <v>0.26946138200000003</v>
      </c>
      <c r="F107" s="254">
        <v>0.27654155200000002</v>
      </c>
      <c r="G107" s="254">
        <v>0.29066751699999999</v>
      </c>
      <c r="H107" s="254">
        <v>0.293011619</v>
      </c>
      <c r="I107" s="254">
        <v>0.30383845900000001</v>
      </c>
      <c r="J107" s="254">
        <v>0.31171187900000003</v>
      </c>
      <c r="K107" s="254">
        <v>0.331382764</v>
      </c>
      <c r="L107" s="254">
        <v>0.34275878300000001</v>
      </c>
      <c r="M107" s="254">
        <v>0.36916300699999999</v>
      </c>
      <c r="N107" s="254">
        <v>0.37838912402199998</v>
      </c>
      <c r="O107" s="254">
        <v>0.3966468456867</v>
      </c>
      <c r="P107" s="254">
        <v>0.41174520948159998</v>
      </c>
      <c r="Q107" s="254">
        <v>0.4203532671438</v>
      </c>
      <c r="R107" s="254">
        <v>0.43498140721009998</v>
      </c>
      <c r="S107" s="254">
        <v>0.45471567731430002</v>
      </c>
      <c r="T107" s="254">
        <v>0.46674574078059999</v>
      </c>
      <c r="U107" s="254">
        <v>0.48022515959279999</v>
      </c>
      <c r="V107" s="254">
        <v>0.48514391360129999</v>
      </c>
      <c r="W107" s="254">
        <v>0.49733363561979999</v>
      </c>
      <c r="X107" s="254">
        <v>0.50833096333189998</v>
      </c>
      <c r="Y107" s="254">
        <v>0.51485668200000001</v>
      </c>
      <c r="Z107" s="254">
        <v>0.52216981132069995</v>
      </c>
      <c r="AA107" s="254">
        <v>0.53137596688090005</v>
      </c>
      <c r="AB107" s="254">
        <v>0.54</v>
      </c>
      <c r="AC107" s="254">
        <v>0.55000000000000004</v>
      </c>
      <c r="AD107" s="249"/>
      <c r="AE107" s="291">
        <f t="shared" si="15"/>
        <v>1.0000000000000009E-2</v>
      </c>
      <c r="AF107" s="291">
        <f t="shared" si="16"/>
        <v>3.5143318000000034E-2</v>
      </c>
    </row>
    <row r="108" spans="1:32" ht="15.5">
      <c r="A108" s="252" t="s">
        <v>777</v>
      </c>
      <c r="B108" s="254">
        <v>0.15980994300000001</v>
      </c>
      <c r="C108" s="254">
        <v>0.17157745399999999</v>
      </c>
      <c r="D108" s="254">
        <v>0.18561019600000001</v>
      </c>
      <c r="E108" s="254">
        <v>0.199039306</v>
      </c>
      <c r="F108" s="254">
        <v>0.21530939900000001</v>
      </c>
      <c r="G108" s="254">
        <v>0.23655485800000001</v>
      </c>
      <c r="H108" s="254">
        <v>0.25941461199999999</v>
      </c>
      <c r="I108" s="254">
        <v>0.284093235</v>
      </c>
      <c r="J108" s="254">
        <v>0.30312562700000001</v>
      </c>
      <c r="K108" s="254">
        <v>0.32152335500000001</v>
      </c>
      <c r="L108" s="254">
        <v>0.33931359</v>
      </c>
      <c r="M108" s="254">
        <v>0.355638705</v>
      </c>
      <c r="N108" s="254">
        <v>0.34927328556800002</v>
      </c>
      <c r="O108" s="254">
        <v>0.3678085199824</v>
      </c>
      <c r="P108" s="254">
        <v>0.37518973891919999</v>
      </c>
      <c r="Q108" s="254">
        <v>0.39495735307899998</v>
      </c>
      <c r="R108" s="254">
        <v>0.397689502147</v>
      </c>
      <c r="S108" s="254">
        <v>0.3990061187924</v>
      </c>
      <c r="T108" s="254">
        <v>0.4155833333333</v>
      </c>
      <c r="U108" s="254">
        <v>0.41940974340850001</v>
      </c>
      <c r="V108" s="254">
        <v>0.42567934993700002</v>
      </c>
      <c r="W108" s="254">
        <v>0.42573457253359998</v>
      </c>
      <c r="X108" s="254">
        <v>0.43797899517450001</v>
      </c>
      <c r="Y108" s="254">
        <v>0.44919224400000002</v>
      </c>
      <c r="Z108" s="254">
        <v>0.45779732303089998</v>
      </c>
      <c r="AA108" s="254">
        <v>0.4651441015162</v>
      </c>
      <c r="AB108" s="254">
        <v>0.47</v>
      </c>
      <c r="AC108" s="254">
        <v>0.47</v>
      </c>
      <c r="AD108" s="249"/>
      <c r="AE108" s="291">
        <f t="shared" si="15"/>
        <v>0</v>
      </c>
      <c r="AF108" s="291">
        <f t="shared" si="16"/>
        <v>2.0807755999999955E-2</v>
      </c>
    </row>
    <row r="109" spans="1:32" ht="15.5">
      <c r="A109" s="252" t="s">
        <v>778</v>
      </c>
      <c r="B109" s="254">
        <v>0.20754350799999999</v>
      </c>
      <c r="C109" s="254">
        <v>0.21154247200000001</v>
      </c>
      <c r="D109" s="254">
        <v>0.233322591</v>
      </c>
      <c r="E109" s="254">
        <v>0.25382627099999999</v>
      </c>
      <c r="F109" s="254">
        <v>0.243543382</v>
      </c>
      <c r="G109" s="254">
        <v>0.265820854</v>
      </c>
      <c r="H109" s="254">
        <v>0.28900731499999999</v>
      </c>
      <c r="I109" s="254">
        <v>0.32218830300000001</v>
      </c>
      <c r="J109" s="254">
        <v>0.329658534</v>
      </c>
      <c r="K109" s="254">
        <v>0.35485207200000002</v>
      </c>
      <c r="L109" s="254">
        <v>0.37021558300000001</v>
      </c>
      <c r="M109" s="254">
        <v>0.39959920700000001</v>
      </c>
      <c r="N109" s="254">
        <v>0.41180388239209997</v>
      </c>
      <c r="O109" s="254">
        <v>0.42275129268700001</v>
      </c>
      <c r="P109" s="254">
        <v>0.403563452115</v>
      </c>
      <c r="Q109" s="254">
        <v>0.4345332440072</v>
      </c>
      <c r="R109" s="254">
        <v>0.45588938857520001</v>
      </c>
      <c r="S109" s="254">
        <v>0.46928384704229997</v>
      </c>
      <c r="T109" s="254">
        <v>0.48777189717340003</v>
      </c>
      <c r="U109" s="254">
        <v>0.51352222860899999</v>
      </c>
      <c r="V109" s="254">
        <v>0.52546595435709997</v>
      </c>
      <c r="W109" s="254">
        <v>0.54490747705730003</v>
      </c>
      <c r="X109" s="254">
        <v>0.55704147153960004</v>
      </c>
      <c r="Y109" s="254">
        <v>0.58286576499999998</v>
      </c>
      <c r="Z109" s="254">
        <v>0.6022665194397</v>
      </c>
      <c r="AA109" s="254">
        <v>0.61932954728339995</v>
      </c>
      <c r="AB109" s="254">
        <v>0.63</v>
      </c>
      <c r="AC109" s="254">
        <v>0.62</v>
      </c>
      <c r="AD109" s="249"/>
      <c r="AE109" s="291">
        <f t="shared" si="15"/>
        <v>-1.0000000000000009E-2</v>
      </c>
      <c r="AF109" s="291">
        <f t="shared" si="16"/>
        <v>3.7134235000000015E-2</v>
      </c>
    </row>
    <row r="110" spans="1:32" ht="15.5">
      <c r="A110" s="252" t="s">
        <v>779</v>
      </c>
      <c r="B110" s="254">
        <v>0.20174356399999999</v>
      </c>
      <c r="C110" s="254">
        <v>0.20298507499999999</v>
      </c>
      <c r="D110" s="254">
        <v>0.22693096400000001</v>
      </c>
      <c r="E110" s="254">
        <v>0.254298091</v>
      </c>
      <c r="F110" s="254">
        <v>0.24438285100000001</v>
      </c>
      <c r="G110" s="254">
        <v>0.26666666700000002</v>
      </c>
      <c r="H110" s="254">
        <v>0.27542485700000002</v>
      </c>
      <c r="I110" s="254">
        <v>0.30435459599999998</v>
      </c>
      <c r="J110" s="254">
        <v>0.33099636700000001</v>
      </c>
      <c r="K110" s="254">
        <v>0.35819747800000001</v>
      </c>
      <c r="L110" s="254">
        <v>0.38488478300000001</v>
      </c>
      <c r="M110" s="254">
        <v>0.40809732900000001</v>
      </c>
      <c r="N110" s="254">
        <v>0.4238156847133</v>
      </c>
      <c r="O110" s="254">
        <v>0.43412717898350001</v>
      </c>
      <c r="P110" s="254">
        <v>0.43943594646270001</v>
      </c>
      <c r="Q110" s="254">
        <v>0.42027837972990001</v>
      </c>
      <c r="R110" s="254">
        <v>0.40876527602189999</v>
      </c>
      <c r="S110" s="254">
        <v>0.44569134150099998</v>
      </c>
      <c r="T110" s="254">
        <v>0.46598063773609999</v>
      </c>
      <c r="U110" s="254">
        <v>0.47360731753789997</v>
      </c>
      <c r="V110" s="254">
        <v>0.46837222378400001</v>
      </c>
      <c r="W110" s="254">
        <v>0.47772086728050001</v>
      </c>
      <c r="X110" s="254">
        <v>0.49003508058360001</v>
      </c>
      <c r="Y110" s="254">
        <v>0.50926836499999995</v>
      </c>
      <c r="Z110" s="254">
        <v>0.52135162552530001</v>
      </c>
      <c r="AA110" s="254">
        <v>0.53962731735210001</v>
      </c>
      <c r="AB110" s="254">
        <v>0.55000000000000004</v>
      </c>
      <c r="AC110" s="254">
        <v>0.56999999999999995</v>
      </c>
      <c r="AD110" s="249"/>
      <c r="AE110" s="291">
        <f t="shared" si="15"/>
        <v>1.9999999999999907E-2</v>
      </c>
      <c r="AF110" s="291">
        <f t="shared" si="16"/>
        <v>6.0731635000000006E-2</v>
      </c>
    </row>
    <row r="111" spans="1:32" ht="15.5">
      <c r="A111" s="252" t="s">
        <v>780</v>
      </c>
      <c r="B111" s="254">
        <v>0.22409129899999999</v>
      </c>
      <c r="C111" s="254">
        <v>0.234657964</v>
      </c>
      <c r="D111" s="254">
        <v>0.243033791</v>
      </c>
      <c r="E111" s="254">
        <v>0.25699290899999999</v>
      </c>
      <c r="F111" s="254">
        <v>0.27056593600000001</v>
      </c>
      <c r="G111" s="254">
        <v>0.29151886500000002</v>
      </c>
      <c r="H111" s="254">
        <v>0.31203430700000001</v>
      </c>
      <c r="I111" s="254">
        <v>0.33592709100000001</v>
      </c>
      <c r="J111" s="254">
        <v>0.36035845</v>
      </c>
      <c r="K111" s="254">
        <v>0.38450622800000001</v>
      </c>
      <c r="L111" s="254">
        <v>0.39654306099999997</v>
      </c>
      <c r="M111" s="254">
        <v>0.41918215599999997</v>
      </c>
      <c r="N111" s="254">
        <v>0.4332898739678</v>
      </c>
      <c r="O111" s="254">
        <v>0.44943927921010002</v>
      </c>
      <c r="P111" s="254">
        <v>0.45566191921549998</v>
      </c>
      <c r="Q111" s="254">
        <v>0.4416560509554</v>
      </c>
      <c r="R111" s="254">
        <v>0.46225107882330002</v>
      </c>
      <c r="S111" s="254">
        <v>0.47716061005459998</v>
      </c>
      <c r="T111" s="254">
        <v>0.49130816505699998</v>
      </c>
      <c r="U111" s="254">
        <v>0.48589252351239998</v>
      </c>
      <c r="V111" s="254">
        <v>0.51427426316430003</v>
      </c>
      <c r="W111" s="254">
        <v>0.52980387509619997</v>
      </c>
      <c r="X111" s="254">
        <v>0.54333983478650005</v>
      </c>
      <c r="Y111" s="254">
        <v>0.56205071100000004</v>
      </c>
      <c r="Z111" s="254">
        <v>0.57864888790519997</v>
      </c>
      <c r="AA111" s="254">
        <v>0.59297390542420003</v>
      </c>
      <c r="AB111" s="254">
        <v>0.6</v>
      </c>
      <c r="AC111" s="254">
        <v>0.61</v>
      </c>
      <c r="AD111" s="249"/>
      <c r="AE111" s="291">
        <f t="shared" si="15"/>
        <v>1.0000000000000009E-2</v>
      </c>
      <c r="AF111" s="291">
        <f t="shared" si="16"/>
        <v>4.7949288999999951E-2</v>
      </c>
    </row>
    <row r="112" spans="1:32" ht="15.5">
      <c r="A112" s="252" t="s">
        <v>781</v>
      </c>
      <c r="B112" s="254">
        <v>0.12564766799999999</v>
      </c>
      <c r="C112" s="254">
        <v>0.14338066899999999</v>
      </c>
      <c r="D112" s="254">
        <v>0.18085969199999999</v>
      </c>
      <c r="E112" s="254">
        <v>0.215770609</v>
      </c>
      <c r="F112" s="254">
        <v>0.202337879</v>
      </c>
      <c r="G112" s="254">
        <v>0.240632806</v>
      </c>
      <c r="H112" s="254">
        <v>0.273416351</v>
      </c>
      <c r="I112" s="254">
        <v>0.27703941300000001</v>
      </c>
      <c r="J112" s="254">
        <v>0.30866426000000002</v>
      </c>
      <c r="K112" s="254">
        <v>0.32373321799999999</v>
      </c>
      <c r="L112" s="254">
        <v>0.34070058399999997</v>
      </c>
      <c r="M112" s="254">
        <v>0.36973219800000001</v>
      </c>
      <c r="N112" s="254">
        <v>0.39356846473020002</v>
      </c>
      <c r="O112" s="254">
        <v>0.41526654221109999</v>
      </c>
      <c r="P112" s="254">
        <v>0.43453865336649999</v>
      </c>
      <c r="Q112" s="254">
        <v>0.43200317649390002</v>
      </c>
      <c r="R112" s="254">
        <v>0.46416517768510002</v>
      </c>
      <c r="S112" s="254">
        <v>0.43639820255779999</v>
      </c>
      <c r="T112" s="254">
        <v>0.4505125189043</v>
      </c>
      <c r="U112" s="254">
        <v>0.46495250573199998</v>
      </c>
      <c r="V112" s="254">
        <v>0.44168558456290002</v>
      </c>
      <c r="W112" s="254">
        <v>0.38614179984980002</v>
      </c>
      <c r="X112" s="254">
        <v>0.36260339209620002</v>
      </c>
      <c r="Y112" s="254">
        <v>0.38721804500000001</v>
      </c>
      <c r="Z112" s="254">
        <v>0.40562016903850001</v>
      </c>
      <c r="AA112" s="254">
        <v>0.3989276823897</v>
      </c>
      <c r="AB112" s="254">
        <v>0.42</v>
      </c>
      <c r="AC112" s="254">
        <v>0.44</v>
      </c>
      <c r="AD112" s="249"/>
      <c r="AE112" s="291">
        <f t="shared" si="15"/>
        <v>2.0000000000000018E-2</v>
      </c>
      <c r="AF112" s="291">
        <f t="shared" si="16"/>
        <v>5.2781954999999992E-2</v>
      </c>
    </row>
    <row r="113" spans="1:32" ht="15.5">
      <c r="A113" s="252" t="s">
        <v>782</v>
      </c>
      <c r="B113" s="254">
        <v>0.16079178899999999</v>
      </c>
      <c r="C113" s="254">
        <v>0.17344195100000001</v>
      </c>
      <c r="D113" s="254">
        <v>0.18446020599999999</v>
      </c>
      <c r="E113" s="254">
        <v>0.20767316999999999</v>
      </c>
      <c r="F113" s="254">
        <v>0.224916964</v>
      </c>
      <c r="G113" s="254">
        <v>0.24885732899999999</v>
      </c>
      <c r="H113" s="254">
        <v>0.26331979100000003</v>
      </c>
      <c r="I113" s="254">
        <v>0.28140120699999999</v>
      </c>
      <c r="J113" s="254">
        <v>0.30781613299999999</v>
      </c>
      <c r="K113" s="254">
        <v>0.33287101200000002</v>
      </c>
      <c r="L113" s="254">
        <v>0.353719962</v>
      </c>
      <c r="M113" s="254">
        <v>0.37346855400000001</v>
      </c>
      <c r="N113" s="254">
        <v>0.3945614952514</v>
      </c>
      <c r="O113" s="254">
        <v>0.41358750419880003</v>
      </c>
      <c r="P113" s="254">
        <v>0.42723192019950001</v>
      </c>
      <c r="Q113" s="254">
        <v>0.43132807258549999</v>
      </c>
      <c r="R113" s="254">
        <v>0.44833297216969997</v>
      </c>
      <c r="S113" s="254">
        <v>0.45938837920480002</v>
      </c>
      <c r="T113" s="254">
        <v>0.45677083333329999</v>
      </c>
      <c r="U113" s="254">
        <v>0.47147815001060001</v>
      </c>
      <c r="V113" s="254">
        <v>0.4783714666594</v>
      </c>
      <c r="W113" s="254">
        <v>0.48990591272639999</v>
      </c>
      <c r="X113" s="254">
        <v>0.49731009536330001</v>
      </c>
      <c r="Y113" s="254">
        <v>0.50903946099999997</v>
      </c>
      <c r="Z113" s="254">
        <v>0.51544314002110003</v>
      </c>
      <c r="AA113" s="254">
        <v>0.52117861452449998</v>
      </c>
      <c r="AB113" s="254">
        <v>0.52</v>
      </c>
      <c r="AC113" s="254">
        <v>0.54</v>
      </c>
      <c r="AD113" s="249"/>
      <c r="AE113" s="291">
        <f t="shared" si="15"/>
        <v>2.0000000000000018E-2</v>
      </c>
      <c r="AF113" s="291">
        <f t="shared" si="16"/>
        <v>3.0960539000000065E-2</v>
      </c>
    </row>
    <row r="114" spans="1:32" ht="15.5">
      <c r="A114" s="252" t="s">
        <v>783</v>
      </c>
      <c r="B114" s="254">
        <v>0.23976069899999999</v>
      </c>
      <c r="C114" s="254">
        <v>0.25980212499999999</v>
      </c>
      <c r="D114" s="254">
        <v>0.26959161100000001</v>
      </c>
      <c r="E114" s="254">
        <v>0.30979437199999998</v>
      </c>
      <c r="F114" s="254">
        <v>0.34875727099999998</v>
      </c>
      <c r="G114" s="254">
        <v>0.38453527700000001</v>
      </c>
      <c r="H114" s="254">
        <v>0.41349883599999998</v>
      </c>
      <c r="I114" s="254">
        <v>0.44966443</v>
      </c>
      <c r="J114" s="254">
        <v>0.46953861800000002</v>
      </c>
      <c r="K114" s="254">
        <v>0.48830188699999999</v>
      </c>
      <c r="L114" s="254">
        <v>0.29626623400000002</v>
      </c>
      <c r="M114" s="254">
        <v>0.31451612899999998</v>
      </c>
      <c r="N114" s="254">
        <v>0.32373569582869999</v>
      </c>
      <c r="O114" s="254">
        <v>0.3070637565853</v>
      </c>
      <c r="P114" s="254">
        <v>0.32947434292860001</v>
      </c>
      <c r="Q114" s="254">
        <v>0.3367155945227</v>
      </c>
      <c r="R114" s="254">
        <v>0.32656430576189999</v>
      </c>
      <c r="S114" s="254">
        <v>0.3801993246025</v>
      </c>
      <c r="T114" s="254">
        <v>0.4081565531984</v>
      </c>
      <c r="U114" s="254">
        <v>0.41131928181100003</v>
      </c>
      <c r="V114" s="254">
        <v>0.41425924655180002</v>
      </c>
      <c r="W114" s="254">
        <v>0.41290402939519999</v>
      </c>
      <c r="X114" s="254">
        <v>0.41628959276010002</v>
      </c>
      <c r="Y114" s="254">
        <v>0.43693270699999998</v>
      </c>
      <c r="Z114" s="254">
        <v>0.45487197906510002</v>
      </c>
      <c r="AA114" s="254">
        <v>0.48040550764099998</v>
      </c>
      <c r="AB114" s="254">
        <v>0.49</v>
      </c>
      <c r="AC114" s="254">
        <v>0.51</v>
      </c>
      <c r="AD114" s="249"/>
      <c r="AE114" s="291">
        <f t="shared" si="15"/>
        <v>2.0000000000000018E-2</v>
      </c>
      <c r="AF114" s="291">
        <f t="shared" si="16"/>
        <v>7.3067293000000033E-2</v>
      </c>
    </row>
    <row r="115" spans="1:32" ht="15.5">
      <c r="A115" s="252" t="s">
        <v>784</v>
      </c>
      <c r="B115" s="254">
        <v>0.27861741200000001</v>
      </c>
      <c r="C115" s="254">
        <v>0.28381745000000003</v>
      </c>
      <c r="D115" s="254">
        <v>0.29606068000000002</v>
      </c>
      <c r="E115" s="254">
        <v>0.31123492699999999</v>
      </c>
      <c r="F115" s="254">
        <v>0.325272489</v>
      </c>
      <c r="G115" s="254">
        <v>0.33828244099999999</v>
      </c>
      <c r="H115" s="254">
        <v>0.352299643</v>
      </c>
      <c r="I115" s="254">
        <v>0.37306289300000001</v>
      </c>
      <c r="J115" s="254">
        <v>0.39317948699999999</v>
      </c>
      <c r="K115" s="254">
        <v>0.40850178799999998</v>
      </c>
      <c r="L115" s="254">
        <v>0.424500712</v>
      </c>
      <c r="M115" s="254">
        <v>0.42876734999999999</v>
      </c>
      <c r="N115" s="254">
        <v>0.44194075540310002</v>
      </c>
      <c r="O115" s="254">
        <v>0.45379627127799999</v>
      </c>
      <c r="P115" s="254">
        <v>0.46475380800560001</v>
      </c>
      <c r="Q115" s="254">
        <v>0.48259098672970002</v>
      </c>
      <c r="R115" s="254">
        <v>0.49440846286700002</v>
      </c>
      <c r="S115" s="254">
        <v>0.50307634354590003</v>
      </c>
      <c r="T115" s="254">
        <v>0.514019835925</v>
      </c>
      <c r="U115" s="254">
        <v>0.52160891727320002</v>
      </c>
      <c r="V115" s="254">
        <v>0.53479129102919998</v>
      </c>
      <c r="W115" s="254">
        <v>0.54707138672050004</v>
      </c>
      <c r="X115" s="254">
        <v>0.56200498270919996</v>
      </c>
      <c r="Y115" s="254">
        <v>0.57231293699999997</v>
      </c>
      <c r="Z115" s="254">
        <v>0.58302060468729999</v>
      </c>
      <c r="AA115" s="254">
        <v>0.59884372810090003</v>
      </c>
      <c r="AB115" s="254">
        <v>0.61</v>
      </c>
      <c r="AC115" s="254">
        <v>0.62</v>
      </c>
      <c r="AD115" s="249"/>
      <c r="AE115" s="291">
        <f t="shared" si="15"/>
        <v>1.0000000000000009E-2</v>
      </c>
      <c r="AF115" s="291">
        <f t="shared" si="16"/>
        <v>4.768706300000003E-2</v>
      </c>
    </row>
    <row r="116" spans="1:32" ht="15.5">
      <c r="A116" s="252" t="s">
        <v>785</v>
      </c>
      <c r="B116" s="254">
        <v>0.22680211</v>
      </c>
      <c r="C116" s="254">
        <v>0.25096257</v>
      </c>
      <c r="D116" s="254">
        <v>0.24496680200000001</v>
      </c>
      <c r="E116" s="254">
        <v>0.22425864000000001</v>
      </c>
      <c r="F116" s="254">
        <v>0.26718636200000001</v>
      </c>
      <c r="G116" s="254">
        <v>0.28838905799999998</v>
      </c>
      <c r="H116" s="254">
        <v>0.31207677099999998</v>
      </c>
      <c r="I116" s="254">
        <v>0.343095445</v>
      </c>
      <c r="J116" s="254">
        <v>0.35523694300000003</v>
      </c>
      <c r="K116" s="254">
        <v>0.36158210899999998</v>
      </c>
      <c r="L116" s="254">
        <v>0.370345745</v>
      </c>
      <c r="M116" s="254">
        <v>0.38778142900000001</v>
      </c>
      <c r="N116" s="254">
        <v>0.38257489137889999</v>
      </c>
      <c r="O116" s="254">
        <v>0.40938806430789998</v>
      </c>
      <c r="P116" s="254">
        <v>0.43766255326210002</v>
      </c>
      <c r="Q116" s="254">
        <v>0.45793368046040001</v>
      </c>
      <c r="R116" s="254">
        <v>0.46996246996239999</v>
      </c>
      <c r="S116" s="254">
        <v>0.47570451719849999</v>
      </c>
      <c r="T116" s="254">
        <v>0.48626845604160002</v>
      </c>
      <c r="U116" s="254">
        <v>0.4982277359326</v>
      </c>
      <c r="V116" s="254">
        <v>0.51071629316449996</v>
      </c>
      <c r="W116" s="254">
        <v>0.50919096124569996</v>
      </c>
      <c r="X116" s="254">
        <v>0.49542449319139997</v>
      </c>
      <c r="Y116" s="254">
        <v>0.50338629000000001</v>
      </c>
      <c r="Z116" s="254">
        <v>0.50180461246709995</v>
      </c>
      <c r="AA116" s="254">
        <v>0.4785263623953</v>
      </c>
      <c r="AB116" s="254">
        <v>0.49</v>
      </c>
      <c r="AC116" s="254">
        <v>0.49</v>
      </c>
      <c r="AD116" s="249"/>
      <c r="AE116" s="291">
        <f t="shared" si="15"/>
        <v>0</v>
      </c>
      <c r="AF116" s="291">
        <f t="shared" si="16"/>
        <v>-1.3386290000000023E-2</v>
      </c>
    </row>
    <row r="117" spans="1:32" ht="15.5">
      <c r="A117" s="252" t="s">
        <v>786</v>
      </c>
      <c r="B117" s="254">
        <v>0.25959103500000003</v>
      </c>
      <c r="C117" s="254">
        <v>0.25518423899999998</v>
      </c>
      <c r="D117" s="254">
        <v>0.27782096499999998</v>
      </c>
      <c r="E117" s="254">
        <v>0.29722838099999999</v>
      </c>
      <c r="F117" s="254">
        <v>0.30744286999999998</v>
      </c>
      <c r="G117" s="254">
        <v>0.33407245000000002</v>
      </c>
      <c r="H117" s="254">
        <v>0.364063737</v>
      </c>
      <c r="I117" s="254">
        <v>0.40144630100000001</v>
      </c>
      <c r="J117" s="254">
        <v>0.42767672899999998</v>
      </c>
      <c r="K117" s="254">
        <v>0.45862562600000001</v>
      </c>
      <c r="L117" s="254">
        <v>0.48272768100000002</v>
      </c>
      <c r="M117" s="254">
        <v>0.50334795700000001</v>
      </c>
      <c r="N117" s="254">
        <v>0.51875199853819998</v>
      </c>
      <c r="O117" s="254">
        <v>0.53219222876210004</v>
      </c>
      <c r="P117" s="254">
        <v>0.53492193919469999</v>
      </c>
      <c r="Q117" s="254">
        <v>0.52428760370320004</v>
      </c>
      <c r="R117" s="254">
        <v>0.5270805560845</v>
      </c>
      <c r="S117" s="254">
        <v>0.53523929019530003</v>
      </c>
      <c r="T117" s="254">
        <v>0.55855573545019999</v>
      </c>
      <c r="U117" s="254">
        <v>0.58059401213929995</v>
      </c>
      <c r="V117" s="254">
        <v>0.59530830655040001</v>
      </c>
      <c r="W117" s="254">
        <v>0.60660613155309995</v>
      </c>
      <c r="X117" s="254">
        <v>0.60891483950580005</v>
      </c>
      <c r="Y117" s="254">
        <v>0.62171600999999999</v>
      </c>
      <c r="Z117" s="254">
        <v>0.62054282021630003</v>
      </c>
      <c r="AA117" s="254">
        <v>0.63079738286749998</v>
      </c>
      <c r="AB117" s="254">
        <v>0.63</v>
      </c>
      <c r="AC117" s="254">
        <v>0.64</v>
      </c>
      <c r="AD117" s="249"/>
      <c r="AE117" s="291">
        <f t="shared" si="15"/>
        <v>1.0000000000000009E-2</v>
      </c>
      <c r="AF117" s="291">
        <f t="shared" si="16"/>
        <v>1.8283990000000028E-2</v>
      </c>
    </row>
    <row r="118" spans="1:32" ht="15.5">
      <c r="A118" s="252" t="s">
        <v>787</v>
      </c>
      <c r="B118" s="254">
        <v>0.22405013700000001</v>
      </c>
      <c r="C118" s="254">
        <v>0.25084873600000002</v>
      </c>
      <c r="D118" s="254">
        <v>0.27728148499999999</v>
      </c>
      <c r="E118" s="254">
        <v>0.31199028299999998</v>
      </c>
      <c r="F118" s="254">
        <v>0.35819092000000002</v>
      </c>
      <c r="G118" s="254">
        <v>0.392457379</v>
      </c>
      <c r="H118" s="254">
        <v>0.418126685</v>
      </c>
      <c r="I118" s="254">
        <v>0.45257542899999997</v>
      </c>
      <c r="J118" s="254">
        <v>0.48134081899999998</v>
      </c>
      <c r="K118" s="254">
        <v>0.50521342499999999</v>
      </c>
      <c r="L118" s="254">
        <v>0.34817220100000001</v>
      </c>
      <c r="M118" s="254">
        <v>0.41075491200000003</v>
      </c>
      <c r="N118" s="254">
        <v>0.47049721477200002</v>
      </c>
      <c r="O118" s="254">
        <v>0.49598765432089997</v>
      </c>
      <c r="P118" s="254">
        <v>0.51806239737269999</v>
      </c>
      <c r="Q118" s="254">
        <v>0.52604218734370001</v>
      </c>
      <c r="R118" s="254">
        <v>0.48759476223289999</v>
      </c>
      <c r="S118" s="254">
        <v>0.50563254720799999</v>
      </c>
      <c r="T118" s="254">
        <v>0.46641201264479998</v>
      </c>
      <c r="U118" s="254">
        <v>0.4260919123361</v>
      </c>
      <c r="V118" s="254">
        <v>0.44434284614269998</v>
      </c>
      <c r="W118" s="254">
        <v>0.44981009224090002</v>
      </c>
      <c r="X118" s="254">
        <v>0.46931144158850002</v>
      </c>
      <c r="Y118" s="254">
        <v>0.48965488499999998</v>
      </c>
      <c r="Z118" s="254">
        <v>0.50793194147620002</v>
      </c>
      <c r="AA118" s="254">
        <v>0.52885475087370004</v>
      </c>
      <c r="AB118" s="254">
        <v>0.55000000000000004</v>
      </c>
      <c r="AC118" s="254">
        <v>0.55000000000000004</v>
      </c>
      <c r="AD118" s="249"/>
      <c r="AE118" s="291">
        <f t="shared" si="15"/>
        <v>0</v>
      </c>
      <c r="AF118" s="291">
        <f t="shared" si="16"/>
        <v>6.034511500000006E-2</v>
      </c>
    </row>
    <row r="119" spans="1:32" ht="15.5">
      <c r="A119" s="252" t="s">
        <v>788</v>
      </c>
      <c r="B119" s="254">
        <v>0.29802158299999998</v>
      </c>
      <c r="C119" s="254">
        <v>0.276893204</v>
      </c>
      <c r="D119" s="254">
        <v>0.30383091099999998</v>
      </c>
      <c r="E119" s="254">
        <v>0.33187772900000001</v>
      </c>
      <c r="F119" s="254">
        <v>0.35912838600000002</v>
      </c>
      <c r="G119" s="254">
        <v>0.38766416500000001</v>
      </c>
      <c r="H119" s="254">
        <v>0.410997204</v>
      </c>
      <c r="I119" s="254">
        <v>0.44153132299999998</v>
      </c>
      <c r="J119" s="254">
        <v>0.46304172900000001</v>
      </c>
      <c r="K119" s="254">
        <v>0.48052986199999997</v>
      </c>
      <c r="L119" s="254">
        <v>0.49336509000000001</v>
      </c>
      <c r="M119" s="254">
        <v>0.50122685700000003</v>
      </c>
      <c r="N119" s="254">
        <v>0.51204351204349996</v>
      </c>
      <c r="O119" s="254">
        <v>0.40531746031740001</v>
      </c>
      <c r="P119" s="254">
        <v>0.42421004426800002</v>
      </c>
      <c r="Q119" s="254">
        <v>0.44124803205949997</v>
      </c>
      <c r="R119" s="254">
        <v>0.44370904758750002</v>
      </c>
      <c r="S119" s="254">
        <v>0.45902253292549999</v>
      </c>
      <c r="T119" s="254">
        <v>0.4679282521623</v>
      </c>
      <c r="U119" s="254">
        <v>0.45751567358169998</v>
      </c>
      <c r="V119" s="254">
        <v>0.48049602109060002</v>
      </c>
      <c r="W119" s="254">
        <v>0.48302674842260002</v>
      </c>
      <c r="X119" s="254">
        <v>0.49843475277670002</v>
      </c>
      <c r="Y119" s="254">
        <v>0.49160287899999999</v>
      </c>
      <c r="Z119" s="254">
        <v>0.50248756218900004</v>
      </c>
      <c r="AA119" s="254">
        <v>0.52480372403249997</v>
      </c>
      <c r="AB119" s="254">
        <v>0.52</v>
      </c>
      <c r="AC119" s="254">
        <v>0.53</v>
      </c>
      <c r="AD119" s="249"/>
      <c r="AE119" s="291">
        <f t="shared" si="15"/>
        <v>1.0000000000000009E-2</v>
      </c>
      <c r="AF119" s="291">
        <f t="shared" si="16"/>
        <v>3.8397121000000034E-2</v>
      </c>
    </row>
    <row r="120" spans="1:32" ht="15.5">
      <c r="A120" s="252" t="s">
        <v>789</v>
      </c>
      <c r="B120" s="254">
        <v>0.23105007</v>
      </c>
      <c r="C120" s="254">
        <v>0.24415384600000001</v>
      </c>
      <c r="D120" s="254">
        <v>0.245736338</v>
      </c>
      <c r="E120" s="254">
        <v>0.27172101900000001</v>
      </c>
      <c r="F120" s="254">
        <v>0.30684222900000002</v>
      </c>
      <c r="G120" s="254">
        <v>0.33241789700000002</v>
      </c>
      <c r="H120" s="254">
        <v>0.30813678100000003</v>
      </c>
      <c r="I120" s="254">
        <v>0.31392213000000002</v>
      </c>
      <c r="J120" s="254">
        <v>0.33679501499999998</v>
      </c>
      <c r="K120" s="254">
        <v>0.35421741800000001</v>
      </c>
      <c r="L120" s="254">
        <v>0.38173784999999999</v>
      </c>
      <c r="M120" s="254">
        <v>0.37321792300000001</v>
      </c>
      <c r="N120" s="254">
        <v>0.4010335017128</v>
      </c>
      <c r="O120" s="254">
        <v>0.42219176517610002</v>
      </c>
      <c r="P120" s="254">
        <v>0.44565465328460002</v>
      </c>
      <c r="Q120" s="254">
        <v>0.45946544186810001</v>
      </c>
      <c r="R120" s="254">
        <v>0.4456510909634</v>
      </c>
      <c r="S120" s="254">
        <v>0.46421895221199999</v>
      </c>
      <c r="T120" s="254">
        <v>0.46297129487979999</v>
      </c>
      <c r="U120" s="254">
        <v>0.45882743179360003</v>
      </c>
      <c r="V120" s="254">
        <v>0.47681714471960002</v>
      </c>
      <c r="W120" s="254">
        <v>0.48431888915479998</v>
      </c>
      <c r="X120" s="254">
        <v>0.4816172259764</v>
      </c>
      <c r="Y120" s="254">
        <v>0.489576232</v>
      </c>
      <c r="Z120" s="254">
        <v>0.48955884386659998</v>
      </c>
      <c r="AA120" s="254">
        <v>0.50068448500649998</v>
      </c>
      <c r="AB120" s="254">
        <v>0.51</v>
      </c>
      <c r="AC120" s="254">
        <v>0.52</v>
      </c>
      <c r="AD120" s="249"/>
      <c r="AE120" s="291">
        <f t="shared" si="15"/>
        <v>1.0000000000000009E-2</v>
      </c>
      <c r="AF120" s="291">
        <f t="shared" si="16"/>
        <v>3.0423768000000018E-2</v>
      </c>
    </row>
    <row r="121" spans="1:32" ht="15.5">
      <c r="A121" s="252" t="s">
        <v>790</v>
      </c>
      <c r="B121" s="254">
        <v>0.17703672400000001</v>
      </c>
      <c r="C121" s="254">
        <v>0.18894238799999999</v>
      </c>
      <c r="D121" s="254">
        <v>0.189818556</v>
      </c>
      <c r="E121" s="254">
        <v>0.209371165</v>
      </c>
      <c r="F121" s="254">
        <v>0.22882365299999999</v>
      </c>
      <c r="G121" s="254">
        <v>0.23596687299999999</v>
      </c>
      <c r="H121" s="254">
        <v>0.25826591100000001</v>
      </c>
      <c r="I121" s="254">
        <v>0.28767814400000002</v>
      </c>
      <c r="J121" s="254">
        <v>0.31283522499999999</v>
      </c>
      <c r="K121" s="254">
        <v>0.32682487199999999</v>
      </c>
      <c r="L121" s="254">
        <v>0.35281074000000001</v>
      </c>
      <c r="M121" s="254">
        <v>0.37621272</v>
      </c>
      <c r="N121" s="254">
        <v>0.36213709889869999</v>
      </c>
      <c r="O121" s="254">
        <v>0.40275691911599998</v>
      </c>
      <c r="P121" s="254">
        <v>0.40410924327320003</v>
      </c>
      <c r="Q121" s="254">
        <v>0.42495126705649999</v>
      </c>
      <c r="R121" s="254">
        <v>0.44532535527290001</v>
      </c>
      <c r="S121" s="254">
        <v>0.45606283750609999</v>
      </c>
      <c r="T121" s="254">
        <v>0.457468401144</v>
      </c>
      <c r="U121" s="254">
        <v>0.4601574246042</v>
      </c>
      <c r="V121" s="254">
        <v>0.47412115708910002</v>
      </c>
      <c r="W121" s="254">
        <v>0.48218225012720001</v>
      </c>
      <c r="X121" s="254">
        <v>0.46106463878319998</v>
      </c>
      <c r="Y121" s="254">
        <v>0.48263254100000003</v>
      </c>
      <c r="Z121" s="254">
        <v>0.49295470107029998</v>
      </c>
      <c r="AA121" s="254">
        <v>0.50666619388690004</v>
      </c>
      <c r="AB121" s="254">
        <v>0.48</v>
      </c>
      <c r="AC121" s="254">
        <v>0.5</v>
      </c>
      <c r="AD121" s="249"/>
      <c r="AE121" s="291">
        <f t="shared" si="15"/>
        <v>2.0000000000000018E-2</v>
      </c>
      <c r="AF121" s="291">
        <f t="shared" si="16"/>
        <v>1.7367458999999974E-2</v>
      </c>
    </row>
    <row r="122" spans="1:32" ht="15.5">
      <c r="A122" s="252" t="s">
        <v>791</v>
      </c>
      <c r="B122" s="254">
        <v>0.17087260600000001</v>
      </c>
      <c r="C122" s="254">
        <v>0.19668126699999999</v>
      </c>
      <c r="D122" s="254">
        <v>0.20346433999999999</v>
      </c>
      <c r="E122" s="254">
        <v>0.22647110200000001</v>
      </c>
      <c r="F122" s="254">
        <v>0.21249105900000001</v>
      </c>
      <c r="G122" s="254">
        <v>0.24175318200000001</v>
      </c>
      <c r="H122" s="254">
        <v>0.27510007400000003</v>
      </c>
      <c r="I122" s="254">
        <v>0.29629346899999998</v>
      </c>
      <c r="J122" s="254">
        <v>0.32190776399999999</v>
      </c>
      <c r="K122" s="254">
        <v>0.34073894399999999</v>
      </c>
      <c r="L122" s="254">
        <v>0.34531376000000003</v>
      </c>
      <c r="M122" s="254">
        <v>0.36389871499999998</v>
      </c>
      <c r="N122" s="254">
        <v>0.34999864215299997</v>
      </c>
      <c r="O122" s="254">
        <v>0.36835541699140001</v>
      </c>
      <c r="P122" s="254">
        <v>0.37761652933209999</v>
      </c>
      <c r="Q122" s="254">
        <v>0.38623216796100002</v>
      </c>
      <c r="R122" s="254">
        <v>0.40096767779420001</v>
      </c>
      <c r="S122" s="254">
        <v>0.4145488108525</v>
      </c>
      <c r="T122" s="254">
        <v>0.40622864214859999</v>
      </c>
      <c r="U122" s="254">
        <v>0.43366715222140001</v>
      </c>
      <c r="V122" s="254">
        <v>0.44369586140509998</v>
      </c>
      <c r="W122" s="254">
        <v>0.45909863389759997</v>
      </c>
      <c r="X122" s="254">
        <v>0.46990614689769999</v>
      </c>
      <c r="Y122" s="254">
        <v>0.490896946</v>
      </c>
      <c r="Z122" s="254">
        <v>0.49591231424740001</v>
      </c>
      <c r="AA122" s="254">
        <v>0.50481720616479997</v>
      </c>
      <c r="AB122" s="254">
        <v>0.51</v>
      </c>
      <c r="AC122" s="254">
        <v>0.52</v>
      </c>
      <c r="AD122" s="249"/>
      <c r="AE122" s="291">
        <f t="shared" si="15"/>
        <v>1.0000000000000009E-2</v>
      </c>
      <c r="AF122" s="291">
        <f t="shared" si="16"/>
        <v>2.9103054000000017E-2</v>
      </c>
    </row>
    <row r="123" spans="1:32" ht="15.5">
      <c r="A123" s="252" t="s">
        <v>792</v>
      </c>
      <c r="B123" s="254">
        <v>0.233433735</v>
      </c>
      <c r="C123" s="254">
        <v>0.241930116</v>
      </c>
      <c r="D123" s="254">
        <v>0.227986995</v>
      </c>
      <c r="E123" s="254">
        <v>0.18275192000000001</v>
      </c>
      <c r="F123" s="254">
        <v>0.20336195900000001</v>
      </c>
      <c r="G123" s="254">
        <v>0.22550071499999999</v>
      </c>
      <c r="H123" s="254">
        <v>0.24579684800000001</v>
      </c>
      <c r="I123" s="254">
        <v>0.26605737499999998</v>
      </c>
      <c r="J123" s="254">
        <v>0.28407654100000002</v>
      </c>
      <c r="K123" s="254">
        <v>0.28992862800000002</v>
      </c>
      <c r="L123" s="254">
        <v>0.30488476399999997</v>
      </c>
      <c r="M123" s="254">
        <v>0.27604369899999998</v>
      </c>
      <c r="N123" s="254">
        <v>0.29224801351430002</v>
      </c>
      <c r="O123" s="254">
        <v>0.2705795314426</v>
      </c>
      <c r="P123" s="254">
        <v>0.27023994476090002</v>
      </c>
      <c r="Q123" s="254">
        <v>0.28146325092289998</v>
      </c>
      <c r="R123" s="254">
        <v>0.26079838061499999</v>
      </c>
      <c r="S123" s="254">
        <v>0.2906408142377</v>
      </c>
      <c r="T123" s="254">
        <v>0.29730662983419998</v>
      </c>
      <c r="U123" s="254">
        <v>0.32532230941700002</v>
      </c>
      <c r="V123" s="254">
        <v>0.34316072027729999</v>
      </c>
      <c r="W123" s="254">
        <v>0.36698663009940002</v>
      </c>
      <c r="X123" s="254">
        <v>0.38705111956060001</v>
      </c>
      <c r="Y123" s="254">
        <v>0.41210790600000002</v>
      </c>
      <c r="Z123" s="254">
        <v>0.4300566918407</v>
      </c>
      <c r="AA123" s="254">
        <v>0.44817331363860002</v>
      </c>
      <c r="AB123" s="254">
        <v>0.45</v>
      </c>
      <c r="AC123" s="254">
        <v>0.47</v>
      </c>
      <c r="AD123" s="249"/>
      <c r="AE123" s="291">
        <f t="shared" si="15"/>
        <v>1.9999999999999962E-2</v>
      </c>
      <c r="AF123" s="291">
        <f t="shared" si="16"/>
        <v>5.789209399999995E-2</v>
      </c>
    </row>
    <row r="124" spans="1:32" ht="15.5">
      <c r="A124" s="252" t="s">
        <v>793</v>
      </c>
      <c r="B124" s="254">
        <v>0.19058994600000001</v>
      </c>
      <c r="C124" s="254">
        <v>0.19905933100000001</v>
      </c>
      <c r="D124" s="254">
        <v>0.22013961900000001</v>
      </c>
      <c r="E124" s="254">
        <v>0.24101198400000001</v>
      </c>
      <c r="F124" s="254">
        <v>0.25658018399999999</v>
      </c>
      <c r="G124" s="254">
        <v>0.26137864199999999</v>
      </c>
      <c r="H124" s="254">
        <v>0.26841996299999998</v>
      </c>
      <c r="I124" s="254">
        <v>0.295406797</v>
      </c>
      <c r="J124" s="254">
        <v>0.32064062799999998</v>
      </c>
      <c r="K124" s="254">
        <v>0.341438662</v>
      </c>
      <c r="L124" s="254">
        <v>0.35504886000000002</v>
      </c>
      <c r="M124" s="254">
        <v>0.38597982800000002</v>
      </c>
      <c r="N124" s="254">
        <v>0.38614258132669999</v>
      </c>
      <c r="O124" s="254">
        <v>0.4187332803123</v>
      </c>
      <c r="P124" s="254">
        <v>0.43487271596830002</v>
      </c>
      <c r="Q124" s="254">
        <v>0.45524487375020001</v>
      </c>
      <c r="R124" s="254">
        <v>0.47191760274650002</v>
      </c>
      <c r="S124" s="254">
        <v>0.4796701372305</v>
      </c>
      <c r="T124" s="254">
        <v>0.49755853261549998</v>
      </c>
      <c r="U124" s="254">
        <v>0.50763897410720005</v>
      </c>
      <c r="V124" s="254">
        <v>0.50171682488379998</v>
      </c>
      <c r="W124" s="254">
        <v>0.51537347518520005</v>
      </c>
      <c r="X124" s="254">
        <v>0.52540664250869995</v>
      </c>
      <c r="Y124" s="254">
        <v>0.53933980000000004</v>
      </c>
      <c r="Z124" s="254">
        <v>0.53865493400370001</v>
      </c>
      <c r="AA124" s="254">
        <v>0.55107941875559996</v>
      </c>
      <c r="AB124" s="254">
        <v>0.56000000000000005</v>
      </c>
      <c r="AC124" s="254">
        <v>0.57999999999999996</v>
      </c>
      <c r="AD124" s="249"/>
      <c r="AE124" s="291">
        <f t="shared" si="15"/>
        <v>1.9999999999999907E-2</v>
      </c>
      <c r="AF124" s="291">
        <f t="shared" si="16"/>
        <v>4.0660199999999924E-2</v>
      </c>
    </row>
    <row r="125" spans="1:32" ht="15.5">
      <c r="A125" s="252" t="s">
        <v>794</v>
      </c>
      <c r="B125" s="254">
        <v>0.274203698</v>
      </c>
      <c r="C125" s="254">
        <v>0.28856289499999999</v>
      </c>
      <c r="D125" s="254">
        <v>0.30140140399999998</v>
      </c>
      <c r="E125" s="254">
        <v>0.30693203000000002</v>
      </c>
      <c r="F125" s="254">
        <v>0.32612850300000001</v>
      </c>
      <c r="G125" s="254">
        <v>0.34798564199999998</v>
      </c>
      <c r="H125" s="254">
        <v>0.37004499099999999</v>
      </c>
      <c r="I125" s="254">
        <v>0.39362520200000001</v>
      </c>
      <c r="J125" s="254">
        <v>0.41519820899999998</v>
      </c>
      <c r="K125" s="254">
        <v>0.43112466199999999</v>
      </c>
      <c r="L125" s="254">
        <v>0.41505521499999998</v>
      </c>
      <c r="M125" s="254">
        <v>0.43158927899999999</v>
      </c>
      <c r="N125" s="254">
        <v>0.42288024475519997</v>
      </c>
      <c r="O125" s="254">
        <v>0.44221459190849999</v>
      </c>
      <c r="P125" s="254">
        <v>0.45555116554719999</v>
      </c>
      <c r="Q125" s="254">
        <v>0.45977714229360001</v>
      </c>
      <c r="R125" s="254">
        <v>0.47593188782430002</v>
      </c>
      <c r="S125" s="254">
        <v>0.47594567496119999</v>
      </c>
      <c r="T125" s="254">
        <v>0.482792948971</v>
      </c>
      <c r="U125" s="254">
        <v>0.4935545670032</v>
      </c>
      <c r="V125" s="254">
        <v>0.50667737566530002</v>
      </c>
      <c r="W125" s="254">
        <v>0.51785849815569995</v>
      </c>
      <c r="X125" s="254">
        <v>0.52493675193440004</v>
      </c>
      <c r="Y125" s="254">
        <v>0.53306140000000002</v>
      </c>
      <c r="Z125" s="254">
        <v>0.53646865146900002</v>
      </c>
      <c r="AA125" s="254">
        <v>0.55311886797660004</v>
      </c>
      <c r="AB125" s="254">
        <v>0.56000000000000005</v>
      </c>
      <c r="AC125" s="254">
        <v>0.56999999999999995</v>
      </c>
      <c r="AD125" s="249"/>
      <c r="AE125" s="291">
        <f t="shared" si="15"/>
        <v>9.9999999999998979E-3</v>
      </c>
      <c r="AF125" s="291">
        <f t="shared" si="16"/>
        <v>3.6938599999999933E-2</v>
      </c>
    </row>
    <row r="126" spans="1:32" ht="15.5">
      <c r="A126" s="252" t="s">
        <v>795</v>
      </c>
      <c r="B126" s="254">
        <v>0.167227238</v>
      </c>
      <c r="C126" s="254">
        <v>0.172945934</v>
      </c>
      <c r="D126" s="254">
        <v>0.192683403</v>
      </c>
      <c r="E126" s="254">
        <v>0.20796399199999999</v>
      </c>
      <c r="F126" s="254">
        <v>0.23017902800000001</v>
      </c>
      <c r="G126" s="254">
        <v>0.25726400399999999</v>
      </c>
      <c r="H126" s="254">
        <v>0.262960521</v>
      </c>
      <c r="I126" s="254">
        <v>0.28400273799999998</v>
      </c>
      <c r="J126" s="254">
        <v>0.29461944600000001</v>
      </c>
      <c r="K126" s="254">
        <v>0.31202945199999998</v>
      </c>
      <c r="L126" s="254">
        <v>0.33625477500000001</v>
      </c>
      <c r="M126" s="254">
        <v>0.35304725199999998</v>
      </c>
      <c r="N126" s="254">
        <v>0.35395111499530002</v>
      </c>
      <c r="O126" s="254">
        <v>0.370177068532</v>
      </c>
      <c r="P126" s="254">
        <v>0.37782012980320001</v>
      </c>
      <c r="Q126" s="254">
        <v>0.39538940809959999</v>
      </c>
      <c r="R126" s="254">
        <v>0.4151754107565</v>
      </c>
      <c r="S126" s="254">
        <v>0.41866925961930002</v>
      </c>
      <c r="T126" s="254">
        <v>0.43402640698329997</v>
      </c>
      <c r="U126" s="254">
        <v>0.46008642745029998</v>
      </c>
      <c r="V126" s="254">
        <v>0.47722133824629998</v>
      </c>
      <c r="W126" s="254">
        <v>0.4955080039202</v>
      </c>
      <c r="X126" s="254">
        <v>0.50522149728629995</v>
      </c>
      <c r="Y126" s="254">
        <v>0.51686912100000004</v>
      </c>
      <c r="Z126" s="254">
        <v>0.53343876679199997</v>
      </c>
      <c r="AA126" s="254">
        <v>0.54031919361610004</v>
      </c>
      <c r="AB126" s="254">
        <v>0.55000000000000004</v>
      </c>
      <c r="AC126" s="254">
        <v>0.56000000000000005</v>
      </c>
      <c r="AD126" s="249"/>
      <c r="AE126" s="291">
        <f t="shared" si="15"/>
        <v>1.0000000000000009E-2</v>
      </c>
      <c r="AF126" s="291">
        <f t="shared" si="16"/>
        <v>4.3130879000000011E-2</v>
      </c>
    </row>
    <row r="128" spans="1:32" s="258" customFormat="1" ht="24" customHeight="1">
      <c r="A128" s="338" t="s">
        <v>798</v>
      </c>
      <c r="B128" s="251" t="s">
        <v>301</v>
      </c>
      <c r="C128" s="251" t="s">
        <v>302</v>
      </c>
      <c r="D128" s="251" t="s">
        <v>303</v>
      </c>
      <c r="E128" s="251" t="s">
        <v>304</v>
      </c>
      <c r="F128" s="251" t="s">
        <v>305</v>
      </c>
      <c r="G128" s="251" t="s">
        <v>306</v>
      </c>
      <c r="H128" s="251" t="s">
        <v>307</v>
      </c>
      <c r="I128" s="251" t="s">
        <v>308</v>
      </c>
      <c r="J128" s="251" t="s">
        <v>309</v>
      </c>
      <c r="K128" s="251" t="s">
        <v>310</v>
      </c>
      <c r="L128" s="251" t="s">
        <v>311</v>
      </c>
      <c r="M128" s="251" t="s">
        <v>312</v>
      </c>
      <c r="N128" s="251" t="s">
        <v>313</v>
      </c>
      <c r="O128" s="251" t="s">
        <v>379</v>
      </c>
      <c r="P128" s="251" t="s">
        <v>380</v>
      </c>
      <c r="Q128" s="251" t="s">
        <v>381</v>
      </c>
      <c r="R128" s="251" t="s">
        <v>579</v>
      </c>
      <c r="S128" s="251" t="s">
        <v>318</v>
      </c>
      <c r="T128" s="251" t="s">
        <v>319</v>
      </c>
      <c r="U128" s="251" t="s">
        <v>320</v>
      </c>
      <c r="V128" s="251" t="s">
        <v>321</v>
      </c>
      <c r="W128" s="251" t="s">
        <v>322</v>
      </c>
      <c r="X128" s="257" t="s">
        <v>323</v>
      </c>
      <c r="Y128" s="257" t="s">
        <v>324</v>
      </c>
      <c r="Z128" s="257" t="s">
        <v>325</v>
      </c>
      <c r="AA128" s="257" t="s">
        <v>326</v>
      </c>
      <c r="AB128" s="257" t="s">
        <v>327</v>
      </c>
      <c r="AC128" s="257" t="s">
        <v>328</v>
      </c>
      <c r="AE128" s="196" t="s">
        <v>747</v>
      </c>
      <c r="AF128" s="196" t="s">
        <v>748</v>
      </c>
    </row>
    <row r="129" spans="1:32" ht="15.5">
      <c r="A129" s="252" t="s">
        <v>770</v>
      </c>
      <c r="B129" s="254">
        <v>0.32867007399999998</v>
      </c>
      <c r="C129" s="254">
        <v>0.31499066599999997</v>
      </c>
      <c r="D129" s="254">
        <v>0.31815771500000001</v>
      </c>
      <c r="E129" s="254">
        <v>0.330031517</v>
      </c>
      <c r="F129" s="254">
        <v>0.34417141099999998</v>
      </c>
      <c r="G129" s="254">
        <v>0.359662863</v>
      </c>
      <c r="H129" s="254">
        <v>0.37454410100000002</v>
      </c>
      <c r="I129" s="254">
        <v>0.39847959300000002</v>
      </c>
      <c r="J129" s="254">
        <v>0.41365137600000002</v>
      </c>
      <c r="K129" s="254">
        <v>0.42224007000000002</v>
      </c>
      <c r="L129" s="254">
        <v>0.43724783900000003</v>
      </c>
      <c r="M129" s="254">
        <v>0.43774043299999998</v>
      </c>
      <c r="N129" s="254">
        <v>0.44777770547270002</v>
      </c>
      <c r="O129" s="254">
        <v>0.45257037943689998</v>
      </c>
      <c r="P129" s="254">
        <v>0.47160403745590002</v>
      </c>
      <c r="Q129" s="254">
        <v>0.49314486775049998</v>
      </c>
      <c r="R129" s="254">
        <v>0.46866112448039998</v>
      </c>
      <c r="S129" s="254">
        <v>0.47486118122159998</v>
      </c>
      <c r="T129" s="254">
        <v>0.49492688749620001</v>
      </c>
      <c r="U129" s="254">
        <v>0.51375012365210004</v>
      </c>
      <c r="V129" s="254">
        <v>0.51588962892479995</v>
      </c>
      <c r="W129" s="254">
        <v>0.51381614592729996</v>
      </c>
      <c r="X129" s="254">
        <v>0.52874848986529999</v>
      </c>
      <c r="Y129" s="254">
        <v>0.53556197000000005</v>
      </c>
      <c r="Z129" s="254">
        <v>0.54259391695759995</v>
      </c>
      <c r="AA129" s="254">
        <v>0.55065712859750005</v>
      </c>
      <c r="AB129" s="254">
        <v>0.56000000000000005</v>
      </c>
      <c r="AC129" s="254">
        <v>0.56999999999999995</v>
      </c>
      <c r="AE129" s="291">
        <f>IFERROR(AC129-AB129,"-")</f>
        <v>9.9999999999998979E-3</v>
      </c>
      <c r="AF129" s="291">
        <f>IFERROR(AC129-Y129,"-")</f>
        <v>3.4438029999999897E-2</v>
      </c>
    </row>
    <row r="130" spans="1:32" ht="15.5">
      <c r="A130" s="252" t="s">
        <v>771</v>
      </c>
      <c r="B130" s="254">
        <v>0.23258287499999999</v>
      </c>
      <c r="C130" s="254">
        <v>0.24049695600000001</v>
      </c>
      <c r="D130" s="254">
        <v>0.26583000600000001</v>
      </c>
      <c r="E130" s="254">
        <v>0.28116689499999997</v>
      </c>
      <c r="F130" s="254">
        <v>0.30549750799999997</v>
      </c>
      <c r="G130" s="254">
        <v>0.329567308</v>
      </c>
      <c r="H130" s="254">
        <v>0.352148407</v>
      </c>
      <c r="I130" s="254">
        <v>0.376116336</v>
      </c>
      <c r="J130" s="254">
        <v>0.39573222400000002</v>
      </c>
      <c r="K130" s="254">
        <v>0.38043128399999998</v>
      </c>
      <c r="L130" s="254">
        <v>0.405607836</v>
      </c>
      <c r="M130" s="254">
        <v>0.425806452</v>
      </c>
      <c r="N130" s="254">
        <v>0.43964308476730002</v>
      </c>
      <c r="O130" s="254">
        <v>0.4359963822731</v>
      </c>
      <c r="P130" s="254">
        <v>0.44884765040399999</v>
      </c>
      <c r="Q130" s="254">
        <v>0.45043914680050001</v>
      </c>
      <c r="R130" s="254">
        <v>0.4531824921741</v>
      </c>
      <c r="S130" s="254">
        <v>0.46158020403729999</v>
      </c>
      <c r="T130" s="254">
        <v>0.44200899985480002</v>
      </c>
      <c r="U130" s="254">
        <v>0.4338415040668</v>
      </c>
      <c r="V130" s="254">
        <v>0.42579755809370001</v>
      </c>
      <c r="W130" s="254">
        <v>0.42758067888750001</v>
      </c>
      <c r="X130" s="254">
        <v>0.44876848950429998</v>
      </c>
      <c r="Y130" s="254">
        <v>0.47809441400000002</v>
      </c>
      <c r="Z130" s="254">
        <v>0.4766387726638</v>
      </c>
      <c r="AA130" s="254">
        <v>0.477869357346</v>
      </c>
      <c r="AB130" s="254">
        <v>0.5</v>
      </c>
      <c r="AC130" s="254">
        <v>0.51</v>
      </c>
      <c r="AE130" s="291">
        <f t="shared" ref="AE130:AE154" si="17">IFERROR(AC130-AB130,"-")</f>
        <v>1.0000000000000009E-2</v>
      </c>
      <c r="AF130" s="291">
        <f t="shared" ref="AF130:AF154" si="18">IFERROR(AC130-Y130,"-")</f>
        <v>3.1905585999999986E-2</v>
      </c>
    </row>
    <row r="131" spans="1:32" ht="15.5">
      <c r="A131" s="252" t="s">
        <v>772</v>
      </c>
      <c r="B131" s="254">
        <v>0.205755884</v>
      </c>
      <c r="C131" s="254">
        <v>0.21082379500000001</v>
      </c>
      <c r="D131" s="254">
        <v>0.22509667999999999</v>
      </c>
      <c r="E131" s="254">
        <v>0.23913822900000001</v>
      </c>
      <c r="F131" s="254">
        <v>0.253939101</v>
      </c>
      <c r="G131" s="254">
        <v>0.27220856199999999</v>
      </c>
      <c r="H131" s="254">
        <v>0.292969853</v>
      </c>
      <c r="I131" s="254">
        <v>0.309712722</v>
      </c>
      <c r="J131" s="254">
        <v>0.322713468</v>
      </c>
      <c r="K131" s="254">
        <v>0.34150430700000001</v>
      </c>
      <c r="L131" s="254">
        <v>0.35754127299999999</v>
      </c>
      <c r="M131" s="254">
        <v>0.36985343599999998</v>
      </c>
      <c r="N131" s="254">
        <v>0.38471786833850002</v>
      </c>
      <c r="O131" s="254">
        <v>0.4029044678157</v>
      </c>
      <c r="P131" s="254">
        <v>0.41922539682530002</v>
      </c>
      <c r="Q131" s="254">
        <v>0.42557944037459999</v>
      </c>
      <c r="R131" s="254">
        <v>0.44841464841459999</v>
      </c>
      <c r="S131" s="254">
        <v>0.46571335716599999</v>
      </c>
      <c r="T131" s="254">
        <v>0.48549094198690002</v>
      </c>
      <c r="U131" s="254">
        <v>0.48953201970440002</v>
      </c>
      <c r="V131" s="254">
        <v>0.49861807976860001</v>
      </c>
      <c r="W131" s="254">
        <v>0.51492079605770003</v>
      </c>
      <c r="X131" s="254">
        <v>0.5116326323275</v>
      </c>
      <c r="Y131" s="254">
        <v>0.53184216799999995</v>
      </c>
      <c r="Z131" s="254">
        <v>0.54006470693310005</v>
      </c>
      <c r="AA131" s="254">
        <v>0.54811026520210004</v>
      </c>
      <c r="AB131" s="254">
        <v>0.54</v>
      </c>
      <c r="AC131" s="254">
        <v>0.55000000000000004</v>
      </c>
      <c r="AE131" s="291">
        <f t="shared" si="17"/>
        <v>1.0000000000000009E-2</v>
      </c>
      <c r="AF131" s="291">
        <f t="shared" si="18"/>
        <v>1.8157832000000096E-2</v>
      </c>
    </row>
    <row r="132" spans="1:32" ht="15.5">
      <c r="A132" s="252" t="s">
        <v>773</v>
      </c>
      <c r="B132" s="254">
        <v>0.28267391600000003</v>
      </c>
      <c r="C132" s="254">
        <v>0.27922868899999997</v>
      </c>
      <c r="D132" s="254">
        <v>0.28361282700000001</v>
      </c>
      <c r="E132" s="254">
        <v>0.29338736100000001</v>
      </c>
      <c r="F132" s="254">
        <v>0.29706166699999997</v>
      </c>
      <c r="G132" s="254">
        <v>0.30641479199999999</v>
      </c>
      <c r="H132" s="254">
        <v>0.31673227799999998</v>
      </c>
      <c r="I132" s="254">
        <v>0.33755958400000002</v>
      </c>
      <c r="J132" s="254">
        <v>0.35254887000000001</v>
      </c>
      <c r="K132" s="254">
        <v>0.37259580599999997</v>
      </c>
      <c r="L132" s="254">
        <v>0.390864663</v>
      </c>
      <c r="M132" s="254">
        <v>0.41319233300000002</v>
      </c>
      <c r="N132" s="254">
        <v>0.4277512368693</v>
      </c>
      <c r="O132" s="254">
        <v>0.42854052884869998</v>
      </c>
      <c r="P132" s="254">
        <v>0.43126488781610001</v>
      </c>
      <c r="Q132" s="254">
        <v>0.45667199621740001</v>
      </c>
      <c r="R132" s="254">
        <v>0.47489304210760003</v>
      </c>
      <c r="S132" s="254">
        <v>0.48027646662169998</v>
      </c>
      <c r="T132" s="254">
        <v>0.49835727448439998</v>
      </c>
      <c r="U132" s="254">
        <v>0.51239899237740005</v>
      </c>
      <c r="V132" s="254">
        <v>0.5262282803278</v>
      </c>
      <c r="W132" s="254">
        <v>0.53654326712519995</v>
      </c>
      <c r="X132" s="254">
        <v>0.54036678118229997</v>
      </c>
      <c r="Y132" s="254">
        <v>0.55945239899999999</v>
      </c>
      <c r="Z132" s="254">
        <v>0.5604000243917</v>
      </c>
      <c r="AA132" s="254">
        <v>0.56509173272930002</v>
      </c>
      <c r="AB132" s="254">
        <v>0.56999999999999995</v>
      </c>
      <c r="AC132" s="254">
        <v>0.56999999999999995</v>
      </c>
      <c r="AE132" s="291">
        <f t="shared" si="17"/>
        <v>0</v>
      </c>
      <c r="AF132" s="291">
        <f t="shared" si="18"/>
        <v>1.0547600999999962E-2</v>
      </c>
    </row>
    <row r="133" spans="1:32" ht="14.5" customHeight="1">
      <c r="A133" s="252" t="s">
        <v>774</v>
      </c>
      <c r="B133" s="254">
        <v>0.22176145899999999</v>
      </c>
      <c r="C133" s="254">
        <v>0.231696348</v>
      </c>
      <c r="D133" s="254">
        <v>0.24496316300000001</v>
      </c>
      <c r="E133" s="254">
        <v>0.265233475</v>
      </c>
      <c r="F133" s="254">
        <v>0.28353360700000002</v>
      </c>
      <c r="G133" s="254">
        <v>0.30660536100000002</v>
      </c>
      <c r="H133" s="254">
        <v>0.33413638499999998</v>
      </c>
      <c r="I133" s="254">
        <v>0.35985929500000002</v>
      </c>
      <c r="J133" s="254">
        <v>0.38279607599999999</v>
      </c>
      <c r="K133" s="254">
        <v>0.40300465800000002</v>
      </c>
      <c r="L133" s="254">
        <v>0.42127401199999998</v>
      </c>
      <c r="M133" s="254">
        <v>0.44057802000000001</v>
      </c>
      <c r="N133" s="254">
        <v>0.44976127547099998</v>
      </c>
      <c r="O133" s="254">
        <v>0.46351022137480002</v>
      </c>
      <c r="P133" s="254">
        <v>0.4673391662377</v>
      </c>
      <c r="Q133" s="254">
        <v>0.48233385410399998</v>
      </c>
      <c r="R133" s="254">
        <v>0.48681808366540003</v>
      </c>
      <c r="S133" s="254">
        <v>0.49095806079260002</v>
      </c>
      <c r="T133" s="254">
        <v>0.47984924712440002</v>
      </c>
      <c r="U133" s="254">
        <v>0.4789807181304</v>
      </c>
      <c r="V133" s="254">
        <v>0.46818868825069998</v>
      </c>
      <c r="W133" s="254">
        <v>0.46423591538839998</v>
      </c>
      <c r="X133" s="254">
        <v>0.46341360904459999</v>
      </c>
      <c r="Y133" s="254">
        <v>0.47494673799999998</v>
      </c>
      <c r="Z133" s="254">
        <v>0.47390189534979998</v>
      </c>
      <c r="AA133" s="254">
        <v>0.47634081025960001</v>
      </c>
      <c r="AB133" s="254">
        <v>0.49</v>
      </c>
      <c r="AC133" s="254">
        <v>0.5</v>
      </c>
      <c r="AE133" s="291">
        <f t="shared" si="17"/>
        <v>1.0000000000000009E-2</v>
      </c>
      <c r="AF133" s="291">
        <f t="shared" si="18"/>
        <v>2.5053262000000021E-2</v>
      </c>
    </row>
    <row r="134" spans="1:32" ht="15.5">
      <c r="A134" s="252" t="s">
        <v>775</v>
      </c>
      <c r="B134" s="254">
        <v>0.50983336599999995</v>
      </c>
      <c r="C134" s="254">
        <v>0.50695256099999997</v>
      </c>
      <c r="D134" s="254">
        <v>0.50790712500000001</v>
      </c>
      <c r="E134" s="254">
        <v>0.50701797500000001</v>
      </c>
      <c r="F134" s="254">
        <v>0.50906008199999997</v>
      </c>
      <c r="G134" s="254">
        <v>0.51030054999999996</v>
      </c>
      <c r="H134" s="254">
        <v>0.51279854000000002</v>
      </c>
      <c r="I134" s="254">
        <v>0.52858626600000003</v>
      </c>
      <c r="J134" s="254">
        <v>0.53683201300000005</v>
      </c>
      <c r="K134" s="254">
        <v>0.54339666399999997</v>
      </c>
      <c r="L134" s="254">
        <v>0.55043075500000005</v>
      </c>
      <c r="M134" s="254">
        <v>0.56086190199999997</v>
      </c>
      <c r="N134" s="254">
        <v>0.56689628172740003</v>
      </c>
      <c r="O134" s="254">
        <v>0.56833611051129995</v>
      </c>
      <c r="P134" s="254">
        <v>0.57331545448559995</v>
      </c>
      <c r="Q134" s="254">
        <v>0.58169363410880004</v>
      </c>
      <c r="R134" s="254">
        <v>0.58944455141410002</v>
      </c>
      <c r="S134" s="254">
        <v>0.59483920833899995</v>
      </c>
      <c r="T134" s="254">
        <v>0.60061120110919997</v>
      </c>
      <c r="U134" s="254">
        <v>0.60856892881400004</v>
      </c>
      <c r="V134" s="254">
        <v>0.61494642426839996</v>
      </c>
      <c r="W134" s="254">
        <v>0.62061731065710002</v>
      </c>
      <c r="X134" s="254">
        <v>0.622886258872</v>
      </c>
      <c r="Y134" s="254">
        <v>0.63436449299999997</v>
      </c>
      <c r="Z134" s="254">
        <v>0.64194262409070002</v>
      </c>
      <c r="AA134" s="254">
        <v>0.64325096693859996</v>
      </c>
      <c r="AB134" s="254">
        <v>0.65</v>
      </c>
      <c r="AC134" s="254">
        <v>0.65</v>
      </c>
      <c r="AE134" s="291">
        <f t="shared" si="17"/>
        <v>0</v>
      </c>
      <c r="AF134" s="291">
        <f t="shared" si="18"/>
        <v>1.5635507000000048E-2</v>
      </c>
    </row>
    <row r="135" spans="1:32" ht="15.5">
      <c r="A135" s="252" t="s">
        <v>776</v>
      </c>
      <c r="B135" s="254">
        <v>0.38527351500000001</v>
      </c>
      <c r="C135" s="254">
        <v>0.37888021999999999</v>
      </c>
      <c r="D135" s="254">
        <v>0.38239179899999998</v>
      </c>
      <c r="E135" s="254">
        <v>0.38588867599999999</v>
      </c>
      <c r="F135" s="254">
        <v>0.39666767200000003</v>
      </c>
      <c r="G135" s="254">
        <v>0.41216908400000002</v>
      </c>
      <c r="H135" s="254">
        <v>0.42298439999999998</v>
      </c>
      <c r="I135" s="254">
        <v>0.44109720200000002</v>
      </c>
      <c r="J135" s="254">
        <v>0.45535607700000003</v>
      </c>
      <c r="K135" s="254">
        <v>0.47547537000000001</v>
      </c>
      <c r="L135" s="254">
        <v>0.48093060700000001</v>
      </c>
      <c r="M135" s="254">
        <v>0.50171335900000003</v>
      </c>
      <c r="N135" s="254">
        <v>0.50858533777780002</v>
      </c>
      <c r="O135" s="254">
        <v>0.52288719795810001</v>
      </c>
      <c r="P135" s="254">
        <v>0.53193324320540003</v>
      </c>
      <c r="Q135" s="254">
        <v>0.53254627379950004</v>
      </c>
      <c r="R135" s="254">
        <v>0.54355223783850004</v>
      </c>
      <c r="S135" s="254">
        <v>0.55923560040789999</v>
      </c>
      <c r="T135" s="254">
        <v>0.56317174933150005</v>
      </c>
      <c r="U135" s="254">
        <v>0.57112716059400004</v>
      </c>
      <c r="V135" s="254">
        <v>0.57088587765330001</v>
      </c>
      <c r="W135" s="254">
        <v>0.57715848666839997</v>
      </c>
      <c r="X135" s="254">
        <v>0.58319292534099998</v>
      </c>
      <c r="Y135" s="254">
        <v>0.58373297400000002</v>
      </c>
      <c r="Z135" s="254">
        <v>0.58816955232489998</v>
      </c>
      <c r="AA135" s="254">
        <v>0.59322184034290004</v>
      </c>
      <c r="AB135" s="254">
        <v>0.6</v>
      </c>
      <c r="AC135" s="254">
        <v>0.6</v>
      </c>
      <c r="AE135" s="291">
        <f t="shared" si="17"/>
        <v>0</v>
      </c>
      <c r="AF135" s="291">
        <f t="shared" si="18"/>
        <v>1.6267025999999962E-2</v>
      </c>
    </row>
    <row r="136" spans="1:32" ht="15.5">
      <c r="A136" s="252" t="s">
        <v>777</v>
      </c>
      <c r="B136" s="254">
        <v>0.15980994300000001</v>
      </c>
      <c r="C136" s="254">
        <v>0.17157745399999999</v>
      </c>
      <c r="D136" s="254">
        <v>0.18561019600000001</v>
      </c>
      <c r="E136" s="254">
        <v>0.199039306</v>
      </c>
      <c r="F136" s="254">
        <v>0.21530939900000001</v>
      </c>
      <c r="G136" s="254">
        <v>0.23655485800000001</v>
      </c>
      <c r="H136" s="254">
        <v>0.25941461199999999</v>
      </c>
      <c r="I136" s="254">
        <v>0.284093235</v>
      </c>
      <c r="J136" s="254">
        <v>0.30312562700000001</v>
      </c>
      <c r="K136" s="254">
        <v>0.32152335500000001</v>
      </c>
      <c r="L136" s="254">
        <v>0.33931359</v>
      </c>
      <c r="M136" s="254">
        <v>0.355638705</v>
      </c>
      <c r="N136" s="254">
        <v>0.34927328556800002</v>
      </c>
      <c r="O136" s="254">
        <v>0.3678085199824</v>
      </c>
      <c r="P136" s="254">
        <v>0.37518973891919999</v>
      </c>
      <c r="Q136" s="254">
        <v>0.39495735307899998</v>
      </c>
      <c r="R136" s="254">
        <v>0.397689502147</v>
      </c>
      <c r="S136" s="254">
        <v>0.3990061187924</v>
      </c>
      <c r="T136" s="254">
        <v>0.4155833333333</v>
      </c>
      <c r="U136" s="254">
        <v>0.41940974340850001</v>
      </c>
      <c r="V136" s="254">
        <v>0.42567934993700002</v>
      </c>
      <c r="W136" s="254">
        <v>0.42573457253359998</v>
      </c>
      <c r="X136" s="254">
        <v>0.43797899517450001</v>
      </c>
      <c r="Y136" s="254">
        <v>0.44919224400000002</v>
      </c>
      <c r="Z136" s="254">
        <v>0.45779732303089998</v>
      </c>
      <c r="AA136" s="254">
        <v>0.4651441015162</v>
      </c>
      <c r="AB136" s="254">
        <v>0.47</v>
      </c>
      <c r="AC136" s="254">
        <v>0.47</v>
      </c>
      <c r="AE136" s="291">
        <f t="shared" si="17"/>
        <v>0</v>
      </c>
      <c r="AF136" s="291">
        <f t="shared" si="18"/>
        <v>2.0807755999999955E-2</v>
      </c>
    </row>
    <row r="137" spans="1:32" ht="15.5">
      <c r="A137" s="252" t="s">
        <v>778</v>
      </c>
      <c r="B137" s="254">
        <v>0.38729211899999999</v>
      </c>
      <c r="C137" s="254">
        <v>0.38150469100000001</v>
      </c>
      <c r="D137" s="254">
        <v>0.39226443599999999</v>
      </c>
      <c r="E137" s="254">
        <v>0.40170283899999998</v>
      </c>
      <c r="F137" s="254">
        <v>0.400201164</v>
      </c>
      <c r="G137" s="254">
        <v>0.414308911</v>
      </c>
      <c r="H137" s="254">
        <v>0.426714121</v>
      </c>
      <c r="I137" s="254">
        <v>0.46137013700000001</v>
      </c>
      <c r="J137" s="254">
        <v>0.47439996299999998</v>
      </c>
      <c r="K137" s="254">
        <v>0.49014927200000002</v>
      </c>
      <c r="L137" s="254">
        <v>0.50313523800000004</v>
      </c>
      <c r="M137" s="254">
        <v>0.52094776200000004</v>
      </c>
      <c r="N137" s="254">
        <v>0.52890359736960002</v>
      </c>
      <c r="O137" s="254">
        <v>0.53792889039619995</v>
      </c>
      <c r="P137" s="254">
        <v>0.5394747551479</v>
      </c>
      <c r="Q137" s="254">
        <v>0.56100303910670002</v>
      </c>
      <c r="R137" s="254">
        <v>0.57746088700099996</v>
      </c>
      <c r="S137" s="254">
        <v>0.58343626246290003</v>
      </c>
      <c r="T137" s="254">
        <v>0.59785826223219996</v>
      </c>
      <c r="U137" s="254">
        <v>0.61505611161660001</v>
      </c>
      <c r="V137" s="254">
        <v>0.62407585607990002</v>
      </c>
      <c r="W137" s="254">
        <v>0.63315029353329999</v>
      </c>
      <c r="X137" s="254">
        <v>0.63774873935910004</v>
      </c>
      <c r="Y137" s="254">
        <v>0.65769759500000002</v>
      </c>
      <c r="Z137" s="254">
        <v>0.67017861465749995</v>
      </c>
      <c r="AA137" s="254">
        <v>0.68155765516519995</v>
      </c>
      <c r="AB137" s="254">
        <v>0.69</v>
      </c>
      <c r="AC137" s="254">
        <v>0.7</v>
      </c>
      <c r="AE137" s="291">
        <f t="shared" si="17"/>
        <v>1.0000000000000009E-2</v>
      </c>
      <c r="AF137" s="291">
        <f t="shared" si="18"/>
        <v>4.2302404999999932E-2</v>
      </c>
    </row>
    <row r="138" spans="1:32" ht="15.5">
      <c r="A138" s="252" t="s">
        <v>779</v>
      </c>
      <c r="B138" s="254">
        <v>0.31122179900000002</v>
      </c>
      <c r="C138" s="254">
        <v>0.29955574400000001</v>
      </c>
      <c r="D138" s="254">
        <v>0.31294963999999997</v>
      </c>
      <c r="E138" s="254">
        <v>0.32984533700000002</v>
      </c>
      <c r="F138" s="254">
        <v>0.33950000000000002</v>
      </c>
      <c r="G138" s="254">
        <v>0.36145766600000001</v>
      </c>
      <c r="H138" s="254">
        <v>0.37328668599999998</v>
      </c>
      <c r="I138" s="254">
        <v>0.40215431299999999</v>
      </c>
      <c r="J138" s="254">
        <v>0.42781176500000001</v>
      </c>
      <c r="K138" s="254">
        <v>0.44987775099999999</v>
      </c>
      <c r="L138" s="254">
        <v>0.47092589099999999</v>
      </c>
      <c r="M138" s="254">
        <v>0.49101322400000003</v>
      </c>
      <c r="N138" s="254">
        <v>0.50689559422429997</v>
      </c>
      <c r="O138" s="254">
        <v>0.51549747822089997</v>
      </c>
      <c r="P138" s="254">
        <v>0.51716584711659996</v>
      </c>
      <c r="Q138" s="254">
        <v>0.48827879169279997</v>
      </c>
      <c r="R138" s="254">
        <v>0.46853593015439998</v>
      </c>
      <c r="S138" s="254">
        <v>0.50409700654190004</v>
      </c>
      <c r="T138" s="254">
        <v>0.52166241913349998</v>
      </c>
      <c r="U138" s="254">
        <v>0.52374074187889996</v>
      </c>
      <c r="V138" s="254">
        <v>0.51183811682449998</v>
      </c>
      <c r="W138" s="254">
        <v>0.51794341816300005</v>
      </c>
      <c r="X138" s="254">
        <v>0.52549757401719999</v>
      </c>
      <c r="Y138" s="254">
        <v>0.54246687199999999</v>
      </c>
      <c r="Z138" s="254">
        <v>0.55284783224699996</v>
      </c>
      <c r="AA138" s="254">
        <v>0.56926770148689998</v>
      </c>
      <c r="AB138" s="254">
        <v>0.57999999999999996</v>
      </c>
      <c r="AC138" s="254">
        <v>0.59</v>
      </c>
      <c r="AE138" s="291">
        <f t="shared" si="17"/>
        <v>1.0000000000000009E-2</v>
      </c>
      <c r="AF138" s="291">
        <f t="shared" si="18"/>
        <v>4.753312799999998E-2</v>
      </c>
    </row>
    <row r="139" spans="1:32" ht="15.5">
      <c r="A139" s="252" t="s">
        <v>780</v>
      </c>
      <c r="B139" s="254">
        <v>0.32148289000000002</v>
      </c>
      <c r="C139" s="254">
        <v>0.32620353800000002</v>
      </c>
      <c r="D139" s="254">
        <v>0.32337705300000003</v>
      </c>
      <c r="E139" s="254">
        <v>0.33246851500000002</v>
      </c>
      <c r="F139" s="254">
        <v>0.34488440100000001</v>
      </c>
      <c r="G139" s="254">
        <v>0.364266074</v>
      </c>
      <c r="H139" s="254">
        <v>0.380459347</v>
      </c>
      <c r="I139" s="254">
        <v>0.40487855699999997</v>
      </c>
      <c r="J139" s="254">
        <v>0.42794873100000003</v>
      </c>
      <c r="K139" s="254">
        <v>0.44973708600000001</v>
      </c>
      <c r="L139" s="254">
        <v>0.45715696</v>
      </c>
      <c r="M139" s="254">
        <v>0.478613281</v>
      </c>
      <c r="N139" s="254">
        <v>0.49057142857140001</v>
      </c>
      <c r="O139" s="254">
        <v>0.50418617851559999</v>
      </c>
      <c r="P139" s="254">
        <v>0.50661564704249995</v>
      </c>
      <c r="Q139" s="254">
        <v>0.48663168940180002</v>
      </c>
      <c r="R139" s="254">
        <v>0.50389997256300001</v>
      </c>
      <c r="S139" s="254">
        <v>0.51497072970650004</v>
      </c>
      <c r="T139" s="254">
        <v>0.52447186780999999</v>
      </c>
      <c r="U139" s="254">
        <v>0.51508478308740002</v>
      </c>
      <c r="V139" s="254">
        <v>0.54169219458390006</v>
      </c>
      <c r="W139" s="254">
        <v>0.55489133635660004</v>
      </c>
      <c r="X139" s="254">
        <v>0.5649843170801</v>
      </c>
      <c r="Y139" s="254">
        <v>0.58265207100000005</v>
      </c>
      <c r="Z139" s="254">
        <v>0.59828354513939996</v>
      </c>
      <c r="AA139" s="254">
        <v>0.61134859912320005</v>
      </c>
      <c r="AB139" s="254">
        <v>0.61</v>
      </c>
      <c r="AC139" s="254">
        <v>0.63</v>
      </c>
      <c r="AE139" s="291">
        <f t="shared" si="17"/>
        <v>2.0000000000000018E-2</v>
      </c>
      <c r="AF139" s="291">
        <f t="shared" si="18"/>
        <v>4.7347928999999955E-2</v>
      </c>
    </row>
    <row r="140" spans="1:32" ht="15.5">
      <c r="A140" s="252" t="s">
        <v>781</v>
      </c>
      <c r="B140" s="254">
        <v>0.12564766799999999</v>
      </c>
      <c r="C140" s="254">
        <v>0.14338066899999999</v>
      </c>
      <c r="D140" s="254">
        <v>0.18085969199999999</v>
      </c>
      <c r="E140" s="254">
        <v>0.215770609</v>
      </c>
      <c r="F140" s="254">
        <v>0.202337879</v>
      </c>
      <c r="G140" s="254">
        <v>0.240632806</v>
      </c>
      <c r="H140" s="254">
        <v>0.273416351</v>
      </c>
      <c r="I140" s="254">
        <v>0.27703941300000001</v>
      </c>
      <c r="J140" s="254">
        <v>0.30866426000000002</v>
      </c>
      <c r="K140" s="254">
        <v>0.32373321799999999</v>
      </c>
      <c r="L140" s="254">
        <v>0.34070058399999997</v>
      </c>
      <c r="M140" s="254">
        <v>0.36973219800000001</v>
      </c>
      <c r="N140" s="254">
        <v>0.39356846473020002</v>
      </c>
      <c r="O140" s="254">
        <v>0.41526654221109999</v>
      </c>
      <c r="P140" s="254">
        <v>0.43453865336649999</v>
      </c>
      <c r="Q140" s="254">
        <v>0.43200317649390002</v>
      </c>
      <c r="R140" s="254">
        <v>0.46416517768510002</v>
      </c>
      <c r="S140" s="254">
        <v>0.43639820255779999</v>
      </c>
      <c r="T140" s="254">
        <v>0.4505125189043</v>
      </c>
      <c r="U140" s="254">
        <v>0.46495250573199998</v>
      </c>
      <c r="V140" s="254">
        <v>0.44168558456290002</v>
      </c>
      <c r="W140" s="254">
        <v>0.38614179984980002</v>
      </c>
      <c r="X140" s="254">
        <v>0.36260339209620002</v>
      </c>
      <c r="Y140" s="254">
        <v>0.38721804500000001</v>
      </c>
      <c r="Z140" s="254">
        <v>0.40562016903850001</v>
      </c>
      <c r="AA140" s="254">
        <v>0.3989276823897</v>
      </c>
      <c r="AB140" s="254">
        <v>0.42</v>
      </c>
      <c r="AC140" s="254">
        <v>0.44</v>
      </c>
      <c r="AE140" s="291">
        <f t="shared" si="17"/>
        <v>2.0000000000000018E-2</v>
      </c>
      <c r="AF140" s="291">
        <f t="shared" si="18"/>
        <v>5.2781954999999992E-2</v>
      </c>
    </row>
    <row r="141" spans="1:32" ht="15.5">
      <c r="A141" s="252" t="s">
        <v>782</v>
      </c>
      <c r="B141" s="254">
        <v>0.31296207100000001</v>
      </c>
      <c r="C141" s="254">
        <v>0.30901110100000001</v>
      </c>
      <c r="D141" s="254">
        <v>0.31055136300000002</v>
      </c>
      <c r="E141" s="254">
        <v>0.32356182100000003</v>
      </c>
      <c r="F141" s="254">
        <v>0.338067693</v>
      </c>
      <c r="G141" s="254">
        <v>0.35700291299999998</v>
      </c>
      <c r="H141" s="254">
        <v>0.37319639300000002</v>
      </c>
      <c r="I141" s="254">
        <v>0.40010873899999999</v>
      </c>
      <c r="J141" s="254">
        <v>0.425080501</v>
      </c>
      <c r="K141" s="254">
        <v>0.443877882</v>
      </c>
      <c r="L141" s="254">
        <v>0.46178349099999999</v>
      </c>
      <c r="M141" s="254">
        <v>0.476721744</v>
      </c>
      <c r="N141" s="254">
        <v>0.49430630518200003</v>
      </c>
      <c r="O141" s="254">
        <v>0.50732002983960001</v>
      </c>
      <c r="P141" s="254">
        <v>0.52024338509650003</v>
      </c>
      <c r="Q141" s="254">
        <v>0.51887045766450002</v>
      </c>
      <c r="R141" s="254">
        <v>0.53233563385390004</v>
      </c>
      <c r="S141" s="254">
        <v>0.54283371455689999</v>
      </c>
      <c r="T141" s="254">
        <v>0.53568783431620004</v>
      </c>
      <c r="U141" s="254">
        <v>0.54696816744059995</v>
      </c>
      <c r="V141" s="254">
        <v>0.55067120193179997</v>
      </c>
      <c r="W141" s="254">
        <v>0.55889772206080002</v>
      </c>
      <c r="X141" s="254">
        <v>0.56502463054179997</v>
      </c>
      <c r="Y141" s="254">
        <v>0.57394166499999999</v>
      </c>
      <c r="Z141" s="254">
        <v>0.57769852245429998</v>
      </c>
      <c r="AA141" s="254">
        <v>0.57993923858340002</v>
      </c>
      <c r="AB141" s="254">
        <v>0.57999999999999996</v>
      </c>
      <c r="AC141" s="254">
        <v>0.59</v>
      </c>
      <c r="AE141" s="291">
        <f t="shared" si="17"/>
        <v>1.0000000000000009E-2</v>
      </c>
      <c r="AF141" s="291">
        <f t="shared" si="18"/>
        <v>1.6058334999999979E-2</v>
      </c>
    </row>
    <row r="142" spans="1:32" ht="15.5">
      <c r="A142" s="252" t="s">
        <v>783</v>
      </c>
      <c r="B142" s="254">
        <v>0.23976069899999999</v>
      </c>
      <c r="C142" s="254">
        <v>0.25980212499999999</v>
      </c>
      <c r="D142" s="254">
        <v>0.26959161100000001</v>
      </c>
      <c r="E142" s="254">
        <v>0.30979437199999998</v>
      </c>
      <c r="F142" s="254">
        <v>0.34875727099999998</v>
      </c>
      <c r="G142" s="254">
        <v>0.38453527700000001</v>
      </c>
      <c r="H142" s="254">
        <v>0.41349883599999998</v>
      </c>
      <c r="I142" s="254">
        <v>0.44966443</v>
      </c>
      <c r="J142" s="254">
        <v>0.46953861800000002</v>
      </c>
      <c r="K142" s="254">
        <v>0.48830188699999999</v>
      </c>
      <c r="L142" s="254">
        <v>0.29626623400000002</v>
      </c>
      <c r="M142" s="254">
        <v>0.31451612899999998</v>
      </c>
      <c r="N142" s="254">
        <v>0.32373569582869999</v>
      </c>
      <c r="O142" s="254">
        <v>0.3070637565853</v>
      </c>
      <c r="P142" s="254">
        <v>0.32947434292860001</v>
      </c>
      <c r="Q142" s="254">
        <v>0.3367155945227</v>
      </c>
      <c r="R142" s="254">
        <v>0.32656430576189999</v>
      </c>
      <c r="S142" s="254">
        <v>0.3801993246025</v>
      </c>
      <c r="T142" s="254">
        <v>0.4081565531984</v>
      </c>
      <c r="U142" s="254">
        <v>0.41131928181100003</v>
      </c>
      <c r="V142" s="254">
        <v>0.41425924655180002</v>
      </c>
      <c r="W142" s="254">
        <v>0.41290402939519999</v>
      </c>
      <c r="X142" s="254">
        <v>0.41628959276010002</v>
      </c>
      <c r="Y142" s="254">
        <v>0.42923029600000001</v>
      </c>
      <c r="Z142" s="254">
        <v>0.45487197906510002</v>
      </c>
      <c r="AA142" s="254">
        <v>0.47235308703189999</v>
      </c>
      <c r="AB142" s="254">
        <v>0.49</v>
      </c>
      <c r="AC142" s="254">
        <v>0.5</v>
      </c>
      <c r="AE142" s="291">
        <f t="shared" si="17"/>
        <v>1.0000000000000009E-2</v>
      </c>
      <c r="AF142" s="291">
        <f t="shared" si="18"/>
        <v>7.0769703999999989E-2</v>
      </c>
    </row>
    <row r="143" spans="1:32" ht="15.5">
      <c r="A143" s="252" t="s">
        <v>784</v>
      </c>
      <c r="B143" s="254">
        <v>0.27861741200000001</v>
      </c>
      <c r="C143" s="254">
        <v>0.28381745000000003</v>
      </c>
      <c r="D143" s="254">
        <v>0.29606068000000002</v>
      </c>
      <c r="E143" s="254">
        <v>0.31123492699999999</v>
      </c>
      <c r="F143" s="254">
        <v>0.325272489</v>
      </c>
      <c r="G143" s="254">
        <v>0.33828244099999999</v>
      </c>
      <c r="H143" s="254">
        <v>0.352299643</v>
      </c>
      <c r="I143" s="254">
        <v>0.37306289300000001</v>
      </c>
      <c r="J143" s="254">
        <v>0.39317948699999999</v>
      </c>
      <c r="K143" s="254">
        <v>0.40850178799999998</v>
      </c>
      <c r="L143" s="254">
        <v>0.424500712</v>
      </c>
      <c r="M143" s="254">
        <v>0.42876734999999999</v>
      </c>
      <c r="N143" s="254">
        <v>0.44194075540310002</v>
      </c>
      <c r="O143" s="254">
        <v>0.45379627127799999</v>
      </c>
      <c r="P143" s="254">
        <v>0.46475380800560001</v>
      </c>
      <c r="Q143" s="254">
        <v>0.48259098672970002</v>
      </c>
      <c r="R143" s="254">
        <v>0.4944516407599</v>
      </c>
      <c r="S143" s="254">
        <v>0.50311819856009998</v>
      </c>
      <c r="T143" s="254">
        <v>0.51406065058560002</v>
      </c>
      <c r="U143" s="254">
        <v>0.52164858485879995</v>
      </c>
      <c r="V143" s="254">
        <v>0.53483006649989995</v>
      </c>
      <c r="W143" s="254">
        <v>0.54718478897730005</v>
      </c>
      <c r="X143" s="254">
        <v>0.56211653590150001</v>
      </c>
      <c r="Y143" s="254">
        <v>0.57242059899999997</v>
      </c>
      <c r="Z143" s="254">
        <v>0.58309141117319996</v>
      </c>
      <c r="AA143" s="254">
        <v>0.59891380518570003</v>
      </c>
      <c r="AB143" s="254">
        <v>0.61</v>
      </c>
      <c r="AC143" s="254">
        <v>0.62</v>
      </c>
      <c r="AE143" s="291">
        <f t="shared" si="17"/>
        <v>1.0000000000000009E-2</v>
      </c>
      <c r="AF143" s="291">
        <f t="shared" si="18"/>
        <v>4.7579401000000021E-2</v>
      </c>
    </row>
    <row r="144" spans="1:32" ht="15.5">
      <c r="A144" s="252" t="s">
        <v>785</v>
      </c>
      <c r="B144" s="254">
        <v>0.202640768</v>
      </c>
      <c r="C144" s="254">
        <v>0.22317915999999999</v>
      </c>
      <c r="D144" s="254">
        <v>0.22170421000000001</v>
      </c>
      <c r="E144" s="254">
        <v>0.207295479</v>
      </c>
      <c r="F144" s="254">
        <v>0.24648743100000001</v>
      </c>
      <c r="G144" s="254">
        <v>0.26623047999999999</v>
      </c>
      <c r="H144" s="254">
        <v>0.28831547200000002</v>
      </c>
      <c r="I144" s="254">
        <v>0.31657696099999999</v>
      </c>
      <c r="J144" s="254">
        <v>0.3356133</v>
      </c>
      <c r="K144" s="254">
        <v>0.34911298400000002</v>
      </c>
      <c r="L144" s="254">
        <v>0.36625325399999997</v>
      </c>
      <c r="M144" s="254">
        <v>0.38677264500000003</v>
      </c>
      <c r="N144" s="254">
        <v>0.38154620438969999</v>
      </c>
      <c r="O144" s="254">
        <v>0.40765258473869997</v>
      </c>
      <c r="P144" s="254">
        <v>0.43532917908419999</v>
      </c>
      <c r="Q144" s="254">
        <v>0.45551706544210002</v>
      </c>
      <c r="R144" s="254">
        <v>0.46736741772349999</v>
      </c>
      <c r="S144" s="254">
        <v>0.47345245367540001</v>
      </c>
      <c r="T144" s="254">
        <v>0.48397451604989999</v>
      </c>
      <c r="U144" s="254">
        <v>0.49665097315919998</v>
      </c>
      <c r="V144" s="254">
        <v>0.50881970215429995</v>
      </c>
      <c r="W144" s="254">
        <v>0.50732372239159995</v>
      </c>
      <c r="X144" s="254">
        <v>0.49547849847109998</v>
      </c>
      <c r="Y144" s="254">
        <v>0.50413465400000002</v>
      </c>
      <c r="Z144" s="254">
        <v>0.50250971502590003</v>
      </c>
      <c r="AA144" s="254">
        <v>0.47964572560230001</v>
      </c>
      <c r="AB144" s="254">
        <v>0.49</v>
      </c>
      <c r="AC144" s="254">
        <v>0.5</v>
      </c>
      <c r="AE144" s="291">
        <f t="shared" si="17"/>
        <v>1.0000000000000009E-2</v>
      </c>
      <c r="AF144" s="291">
        <f t="shared" si="18"/>
        <v>-4.1346540000000154E-3</v>
      </c>
    </row>
    <row r="145" spans="1:32" ht="15.5">
      <c r="A145" s="252" t="s">
        <v>786</v>
      </c>
      <c r="B145" s="254">
        <v>0.31997581400000003</v>
      </c>
      <c r="C145" s="254">
        <v>0.32214765099999998</v>
      </c>
      <c r="D145" s="254">
        <v>0.339550513</v>
      </c>
      <c r="E145" s="254">
        <v>0.356836555</v>
      </c>
      <c r="F145" s="254">
        <v>0.36856804500000001</v>
      </c>
      <c r="G145" s="254">
        <v>0.39307067299999998</v>
      </c>
      <c r="H145" s="254">
        <v>0.41694561600000002</v>
      </c>
      <c r="I145" s="254">
        <v>0.46118449099999997</v>
      </c>
      <c r="J145" s="254">
        <v>0.48367877799999998</v>
      </c>
      <c r="K145" s="254">
        <v>0.508914372</v>
      </c>
      <c r="L145" s="254">
        <v>0.52775301200000002</v>
      </c>
      <c r="M145" s="254">
        <v>0.54914600099999999</v>
      </c>
      <c r="N145" s="254">
        <v>0.56199356651319998</v>
      </c>
      <c r="O145" s="254">
        <v>0.57261277212179995</v>
      </c>
      <c r="P145" s="254">
        <v>0.57800551524510002</v>
      </c>
      <c r="Q145" s="254">
        <v>0.57193931422849997</v>
      </c>
      <c r="R145" s="254">
        <v>0.57494168135760004</v>
      </c>
      <c r="S145" s="254">
        <v>0.57930383798899998</v>
      </c>
      <c r="T145" s="254">
        <v>0.59942391572709997</v>
      </c>
      <c r="U145" s="254">
        <v>0.61830552405630002</v>
      </c>
      <c r="V145" s="254">
        <v>0.6303146996622</v>
      </c>
      <c r="W145" s="254">
        <v>0.63767087078009999</v>
      </c>
      <c r="X145" s="254">
        <v>0.63576731781149998</v>
      </c>
      <c r="Y145" s="254">
        <v>0.64637183799999998</v>
      </c>
      <c r="Z145" s="254">
        <v>0.64311065541440005</v>
      </c>
      <c r="AA145" s="254">
        <v>0.65275258653720003</v>
      </c>
      <c r="AB145" s="254">
        <v>0.66</v>
      </c>
      <c r="AC145" s="254">
        <v>0.66</v>
      </c>
      <c r="AE145" s="291">
        <f t="shared" si="17"/>
        <v>0</v>
      </c>
      <c r="AF145" s="291">
        <f t="shared" si="18"/>
        <v>1.3628162000000055E-2</v>
      </c>
    </row>
    <row r="146" spans="1:32" ht="15.5">
      <c r="A146" s="252" t="s">
        <v>787</v>
      </c>
      <c r="B146" s="254">
        <v>0.22405013700000001</v>
      </c>
      <c r="C146" s="254">
        <v>0.25084873600000002</v>
      </c>
      <c r="D146" s="254">
        <v>0.27728148499999999</v>
      </c>
      <c r="E146" s="254">
        <v>0.31199028299999998</v>
      </c>
      <c r="F146" s="254">
        <v>0.35819092000000002</v>
      </c>
      <c r="G146" s="254">
        <v>0.392457379</v>
      </c>
      <c r="H146" s="254">
        <v>0.418126685</v>
      </c>
      <c r="I146" s="254">
        <v>0.45257542899999997</v>
      </c>
      <c r="J146" s="254">
        <v>0.48134081899999998</v>
      </c>
      <c r="K146" s="254">
        <v>0.50521342499999999</v>
      </c>
      <c r="L146" s="254">
        <v>0.34817220100000001</v>
      </c>
      <c r="M146" s="254">
        <v>0.41075491200000003</v>
      </c>
      <c r="N146" s="254">
        <v>0.47049721477200002</v>
      </c>
      <c r="O146" s="254">
        <v>0.49598765432089997</v>
      </c>
      <c r="P146" s="254">
        <v>0.51806239737269999</v>
      </c>
      <c r="Q146" s="254">
        <v>0.52604218734370001</v>
      </c>
      <c r="R146" s="254">
        <v>0.48759476223289999</v>
      </c>
      <c r="S146" s="254">
        <v>0.50563254720799999</v>
      </c>
      <c r="T146" s="254">
        <v>0.46641201264479998</v>
      </c>
      <c r="U146" s="254">
        <v>0.4260919123361</v>
      </c>
      <c r="V146" s="254">
        <v>0.44434284614269998</v>
      </c>
      <c r="W146" s="254">
        <v>0.44981009224090002</v>
      </c>
      <c r="X146" s="254">
        <v>0.46931144158850002</v>
      </c>
      <c r="Y146" s="254">
        <v>0.48965488499999998</v>
      </c>
      <c r="Z146" s="254">
        <v>0.50793194147620002</v>
      </c>
      <c r="AA146" s="254">
        <v>0.52885475087370004</v>
      </c>
      <c r="AB146" s="254">
        <v>0.55000000000000004</v>
      </c>
      <c r="AC146" s="254">
        <v>0.55000000000000004</v>
      </c>
      <c r="AE146" s="291">
        <f t="shared" si="17"/>
        <v>0</v>
      </c>
      <c r="AF146" s="291">
        <f t="shared" si="18"/>
        <v>6.034511500000006E-2</v>
      </c>
    </row>
    <row r="147" spans="1:32" ht="15.5">
      <c r="A147" s="252" t="s">
        <v>788</v>
      </c>
      <c r="B147" s="254">
        <v>0.22247482900000001</v>
      </c>
      <c r="C147" s="254">
        <v>0.22201721999999999</v>
      </c>
      <c r="D147" s="254">
        <v>0.243928899</v>
      </c>
      <c r="E147" s="254">
        <v>0.265440752</v>
      </c>
      <c r="F147" s="254">
        <v>0.28598484800000001</v>
      </c>
      <c r="G147" s="254">
        <v>0.30553275299999999</v>
      </c>
      <c r="H147" s="254">
        <v>0.322411962</v>
      </c>
      <c r="I147" s="254">
        <v>0.34312850099999997</v>
      </c>
      <c r="J147" s="254">
        <v>0.36030004799999998</v>
      </c>
      <c r="K147" s="254">
        <v>0.37393676799999997</v>
      </c>
      <c r="L147" s="254">
        <v>0.38399488900000001</v>
      </c>
      <c r="M147" s="254">
        <v>0.391791634</v>
      </c>
      <c r="N147" s="254">
        <v>0.40114725758289999</v>
      </c>
      <c r="O147" s="254">
        <v>0.39836171588699998</v>
      </c>
      <c r="P147" s="254">
        <v>0.41476603119580002</v>
      </c>
      <c r="Q147" s="254">
        <v>0.43426084663059999</v>
      </c>
      <c r="R147" s="254">
        <v>0.43810754275870001</v>
      </c>
      <c r="S147" s="254">
        <v>0.45702343106080001</v>
      </c>
      <c r="T147" s="254">
        <v>0.46952846975079998</v>
      </c>
      <c r="U147" s="254">
        <v>0.46049261083740001</v>
      </c>
      <c r="V147" s="254">
        <v>0.48352428747269999</v>
      </c>
      <c r="W147" s="254">
        <v>0.48684837717200002</v>
      </c>
      <c r="X147" s="254">
        <v>0.50121450707759996</v>
      </c>
      <c r="Y147" s="254">
        <v>0.49591790899999999</v>
      </c>
      <c r="Z147" s="254">
        <v>0.50651749245239996</v>
      </c>
      <c r="AA147" s="254">
        <v>0.52809642844909999</v>
      </c>
      <c r="AB147" s="254">
        <v>0.52</v>
      </c>
      <c r="AC147" s="254">
        <v>0.54</v>
      </c>
      <c r="AE147" s="291">
        <f t="shared" si="17"/>
        <v>2.0000000000000018E-2</v>
      </c>
      <c r="AF147" s="291">
        <f t="shared" si="18"/>
        <v>4.4082091000000045E-2</v>
      </c>
    </row>
    <row r="148" spans="1:32" ht="15.5">
      <c r="A148" s="252" t="s">
        <v>789</v>
      </c>
      <c r="B148" s="254">
        <v>0.249371964</v>
      </c>
      <c r="C148" s="254">
        <v>0.26224566700000002</v>
      </c>
      <c r="D148" s="254">
        <v>0.25991674799999998</v>
      </c>
      <c r="E148" s="254">
        <v>0.28394049399999999</v>
      </c>
      <c r="F148" s="254">
        <v>0.31801874800000002</v>
      </c>
      <c r="G148" s="254">
        <v>0.34257381100000001</v>
      </c>
      <c r="H148" s="254">
        <v>0.32063161899999998</v>
      </c>
      <c r="I148" s="254">
        <v>0.32615462299999998</v>
      </c>
      <c r="J148" s="254">
        <v>0.348412318</v>
      </c>
      <c r="K148" s="254">
        <v>0.36514333500000001</v>
      </c>
      <c r="L148" s="254">
        <v>0.39231844599999999</v>
      </c>
      <c r="M148" s="254">
        <v>0.38217897299999998</v>
      </c>
      <c r="N148" s="254">
        <v>0.40907508413600002</v>
      </c>
      <c r="O148" s="254">
        <v>0.42963132062539999</v>
      </c>
      <c r="P148" s="254">
        <v>0.45244201287960001</v>
      </c>
      <c r="Q148" s="254">
        <v>0.46612840789690002</v>
      </c>
      <c r="R148" s="254">
        <v>0.45159362549799997</v>
      </c>
      <c r="S148" s="254">
        <v>0.46973980545299998</v>
      </c>
      <c r="T148" s="254">
        <v>0.4678391507736</v>
      </c>
      <c r="U148" s="254">
        <v>0.46341665630310003</v>
      </c>
      <c r="V148" s="254">
        <v>0.48132306814940001</v>
      </c>
      <c r="W148" s="254">
        <v>0.48861052379620001</v>
      </c>
      <c r="X148" s="254">
        <v>0.4854187342545</v>
      </c>
      <c r="Y148" s="254">
        <v>0.49300423300000001</v>
      </c>
      <c r="Z148" s="254">
        <v>0.4926724733858</v>
      </c>
      <c r="AA148" s="254">
        <v>0.50373097852649995</v>
      </c>
      <c r="AB148" s="254">
        <v>0.51</v>
      </c>
      <c r="AC148" s="254">
        <v>0.52</v>
      </c>
      <c r="AE148" s="291">
        <f t="shared" si="17"/>
        <v>1.0000000000000009E-2</v>
      </c>
      <c r="AF148" s="291">
        <f t="shared" si="18"/>
        <v>2.6995767000000004E-2</v>
      </c>
    </row>
    <row r="149" spans="1:32" ht="15.5">
      <c r="A149" s="252" t="s">
        <v>790</v>
      </c>
      <c r="B149" s="254">
        <v>0.26197659899999998</v>
      </c>
      <c r="C149" s="254">
        <v>0.267203833</v>
      </c>
      <c r="D149" s="254">
        <v>0.25918194300000003</v>
      </c>
      <c r="E149" s="254">
        <v>0.27341641999999999</v>
      </c>
      <c r="F149" s="254">
        <v>0.28771754100000002</v>
      </c>
      <c r="G149" s="254">
        <v>0.28931189400000001</v>
      </c>
      <c r="H149" s="254">
        <v>0.30681687600000002</v>
      </c>
      <c r="I149" s="254">
        <v>0.33318179199999998</v>
      </c>
      <c r="J149" s="254">
        <v>0.35600562600000002</v>
      </c>
      <c r="K149" s="254">
        <v>0.36866156500000002</v>
      </c>
      <c r="L149" s="254">
        <v>0.39005925000000002</v>
      </c>
      <c r="M149" s="254">
        <v>0.41170008200000002</v>
      </c>
      <c r="N149" s="254">
        <v>0.39242911429400001</v>
      </c>
      <c r="O149" s="254">
        <v>0.42828843106179998</v>
      </c>
      <c r="P149" s="254">
        <v>0.43002881027720002</v>
      </c>
      <c r="Q149" s="254">
        <v>0.44913430042109997</v>
      </c>
      <c r="R149" s="254">
        <v>0.46787533292830003</v>
      </c>
      <c r="S149" s="254">
        <v>0.47602172312219998</v>
      </c>
      <c r="T149" s="254">
        <v>0.47514651617100001</v>
      </c>
      <c r="U149" s="254">
        <v>0.47647476307760001</v>
      </c>
      <c r="V149" s="254">
        <v>0.4891686421973</v>
      </c>
      <c r="W149" s="254">
        <v>0.4948826008428</v>
      </c>
      <c r="X149" s="254">
        <v>0.47592315823999998</v>
      </c>
      <c r="Y149" s="254">
        <v>0.49721497599999998</v>
      </c>
      <c r="Z149" s="254">
        <v>0.50660915541950002</v>
      </c>
      <c r="AA149" s="254">
        <v>0.51941597833910003</v>
      </c>
      <c r="AB149" s="254">
        <v>0.5</v>
      </c>
      <c r="AC149" s="254">
        <v>0.51</v>
      </c>
      <c r="AE149" s="291">
        <f t="shared" si="17"/>
        <v>1.0000000000000009E-2</v>
      </c>
      <c r="AF149" s="291">
        <f t="shared" si="18"/>
        <v>1.2785024000000034E-2</v>
      </c>
    </row>
    <row r="150" spans="1:32" ht="15.5">
      <c r="A150" s="252" t="s">
        <v>791</v>
      </c>
      <c r="B150" s="254">
        <v>0.217832528</v>
      </c>
      <c r="C150" s="254">
        <v>0.233287996</v>
      </c>
      <c r="D150" s="254">
        <v>0.233033241</v>
      </c>
      <c r="E150" s="254">
        <v>0.24733311799999999</v>
      </c>
      <c r="F150" s="254">
        <v>0.23501385399999999</v>
      </c>
      <c r="G150" s="254">
        <v>0.25820122899999998</v>
      </c>
      <c r="H150" s="254">
        <v>0.28378721499999998</v>
      </c>
      <c r="I150" s="254">
        <v>0.30289942600000003</v>
      </c>
      <c r="J150" s="254">
        <v>0.33121456300000002</v>
      </c>
      <c r="K150" s="254">
        <v>0.35282656699999998</v>
      </c>
      <c r="L150" s="254">
        <v>0.35501970700000002</v>
      </c>
      <c r="M150" s="254">
        <v>0.37065309600000002</v>
      </c>
      <c r="N150" s="254">
        <v>0.37006603081430001</v>
      </c>
      <c r="O150" s="254">
        <v>0.39024855684359999</v>
      </c>
      <c r="P150" s="254">
        <v>0.39818562139050001</v>
      </c>
      <c r="Q150" s="254">
        <v>0.41716434417159998</v>
      </c>
      <c r="R150" s="254">
        <v>0.43078728397690003</v>
      </c>
      <c r="S150" s="254">
        <v>0.44349635796039999</v>
      </c>
      <c r="T150" s="254">
        <v>0.4355164691101</v>
      </c>
      <c r="U150" s="254">
        <v>0.46213114459670002</v>
      </c>
      <c r="V150" s="254">
        <v>0.47034862011599998</v>
      </c>
      <c r="W150" s="254">
        <v>0.48342541436460001</v>
      </c>
      <c r="X150" s="254">
        <v>0.49310618066560002</v>
      </c>
      <c r="Y150" s="254">
        <v>0.51304374600000002</v>
      </c>
      <c r="Z150" s="254">
        <v>0.51660329531049998</v>
      </c>
      <c r="AA150" s="254">
        <v>0.52430088444909995</v>
      </c>
      <c r="AB150" s="254">
        <v>0.53</v>
      </c>
      <c r="AC150" s="254">
        <v>0.54</v>
      </c>
      <c r="AE150" s="291">
        <f t="shared" si="17"/>
        <v>1.0000000000000009E-2</v>
      </c>
      <c r="AF150" s="291">
        <f t="shared" si="18"/>
        <v>2.6956254000000013E-2</v>
      </c>
    </row>
    <row r="151" spans="1:32" ht="15.5">
      <c r="A151" s="252" t="s">
        <v>792</v>
      </c>
      <c r="B151" s="254">
        <v>0.378683092</v>
      </c>
      <c r="C151" s="254">
        <v>0.34365354599999998</v>
      </c>
      <c r="D151" s="254">
        <v>0.37389307999999999</v>
      </c>
      <c r="E151" s="254">
        <v>0.37716528500000002</v>
      </c>
      <c r="F151" s="254">
        <v>0.38262096499999998</v>
      </c>
      <c r="G151" s="254">
        <v>0.39071301400000003</v>
      </c>
      <c r="H151" s="254">
        <v>0.39927251600000002</v>
      </c>
      <c r="I151" s="254">
        <v>0.41476677299999998</v>
      </c>
      <c r="J151" s="254">
        <v>0.42449014200000001</v>
      </c>
      <c r="K151" s="254">
        <v>0.433135928</v>
      </c>
      <c r="L151" s="254">
        <v>0.439127989</v>
      </c>
      <c r="M151" s="254">
        <v>0.44234818300000001</v>
      </c>
      <c r="N151" s="254">
        <v>0.44495300367790003</v>
      </c>
      <c r="O151" s="254">
        <v>0.41573389909030001</v>
      </c>
      <c r="P151" s="254">
        <v>0.40407921962749999</v>
      </c>
      <c r="Q151" s="254">
        <v>0.42315209665949999</v>
      </c>
      <c r="R151" s="254">
        <v>0.44026804618769999</v>
      </c>
      <c r="S151" s="254">
        <v>0.46294936052539998</v>
      </c>
      <c r="T151" s="254">
        <v>0.48264329861990002</v>
      </c>
      <c r="U151" s="254">
        <v>0.4999074626251</v>
      </c>
      <c r="V151" s="254">
        <v>0.51334285197170004</v>
      </c>
      <c r="W151" s="254">
        <v>0.52499076576129999</v>
      </c>
      <c r="X151" s="254">
        <v>0.53843320473790002</v>
      </c>
      <c r="Y151" s="254">
        <v>0.55064397899999995</v>
      </c>
      <c r="Z151" s="254">
        <v>0.56055447018320004</v>
      </c>
      <c r="AA151" s="254">
        <v>0.57031925660130001</v>
      </c>
      <c r="AB151" s="254">
        <v>0.56000000000000005</v>
      </c>
      <c r="AC151" s="254">
        <v>0.57999999999999996</v>
      </c>
      <c r="AE151" s="291">
        <f t="shared" si="17"/>
        <v>1.9999999999999907E-2</v>
      </c>
      <c r="AF151" s="291">
        <f t="shared" si="18"/>
        <v>2.935602100000001E-2</v>
      </c>
    </row>
    <row r="152" spans="1:32" ht="15.5">
      <c r="A152" s="252" t="s">
        <v>793</v>
      </c>
      <c r="B152" s="254">
        <v>0.30966712299999999</v>
      </c>
      <c r="C152" s="254">
        <v>0.31215786699999998</v>
      </c>
      <c r="D152" s="254">
        <v>0.32568291799999999</v>
      </c>
      <c r="E152" s="254">
        <v>0.33849395799999998</v>
      </c>
      <c r="F152" s="254">
        <v>0.34920432299999998</v>
      </c>
      <c r="G152" s="254">
        <v>0.34702629000000002</v>
      </c>
      <c r="H152" s="254">
        <v>0.352961619</v>
      </c>
      <c r="I152" s="254">
        <v>0.377783761</v>
      </c>
      <c r="J152" s="254">
        <v>0.39993113200000002</v>
      </c>
      <c r="K152" s="254">
        <v>0.41831927699999999</v>
      </c>
      <c r="L152" s="254">
        <v>0.43349314300000003</v>
      </c>
      <c r="M152" s="254">
        <v>0.46090367500000001</v>
      </c>
      <c r="N152" s="254">
        <v>0.45505126500330001</v>
      </c>
      <c r="O152" s="254">
        <v>0.4844558685609</v>
      </c>
      <c r="P152" s="254">
        <v>0.49757873292580002</v>
      </c>
      <c r="Q152" s="254">
        <v>0.51574104502130003</v>
      </c>
      <c r="R152" s="254">
        <v>0.53054214329689997</v>
      </c>
      <c r="S152" s="254">
        <v>0.53401793193309999</v>
      </c>
      <c r="T152" s="254">
        <v>0.54918958517740002</v>
      </c>
      <c r="U152" s="254">
        <v>0.55706668264329995</v>
      </c>
      <c r="V152" s="254">
        <v>0.54757802570250003</v>
      </c>
      <c r="W152" s="254">
        <v>0.55797773654909999</v>
      </c>
      <c r="X152" s="254">
        <v>0.56513031403540004</v>
      </c>
      <c r="Y152" s="254">
        <v>0.577708047</v>
      </c>
      <c r="Z152" s="254">
        <v>0.57408001579580004</v>
      </c>
      <c r="AA152" s="254">
        <v>0.58488610341080005</v>
      </c>
      <c r="AB152" s="254">
        <v>0.6</v>
      </c>
      <c r="AC152" s="254">
        <v>0.61</v>
      </c>
      <c r="AE152" s="291">
        <f t="shared" si="17"/>
        <v>1.0000000000000009E-2</v>
      </c>
      <c r="AF152" s="291">
        <f t="shared" si="18"/>
        <v>3.2291952999999984E-2</v>
      </c>
    </row>
    <row r="153" spans="1:32" ht="15.5">
      <c r="A153" s="252" t="s">
        <v>794</v>
      </c>
      <c r="B153" s="254">
        <v>0.25004999</v>
      </c>
      <c r="C153" s="254">
        <v>0.262859805</v>
      </c>
      <c r="D153" s="254">
        <v>0.27562124799999999</v>
      </c>
      <c r="E153" s="254">
        <v>0.28192561399999999</v>
      </c>
      <c r="F153" s="254">
        <v>0.29778001100000001</v>
      </c>
      <c r="G153" s="254">
        <v>0.317024906</v>
      </c>
      <c r="H153" s="254">
        <v>0.335769396</v>
      </c>
      <c r="I153" s="254">
        <v>0.355997116</v>
      </c>
      <c r="J153" s="254">
        <v>0.37575594699999998</v>
      </c>
      <c r="K153" s="254">
        <v>0.38952851500000002</v>
      </c>
      <c r="L153" s="254">
        <v>0.39940808900000002</v>
      </c>
      <c r="M153" s="254">
        <v>0.41791108900000001</v>
      </c>
      <c r="N153" s="254">
        <v>0.41200567836129998</v>
      </c>
      <c r="O153" s="254">
        <v>0.43104304471319999</v>
      </c>
      <c r="P153" s="254">
        <v>0.44442716030169999</v>
      </c>
      <c r="Q153" s="254">
        <v>0.46290353390630001</v>
      </c>
      <c r="R153" s="254">
        <v>0.48205419746060002</v>
      </c>
      <c r="S153" s="254">
        <v>0.48237420370759998</v>
      </c>
      <c r="T153" s="254">
        <v>0.48876432948960002</v>
      </c>
      <c r="U153" s="254">
        <v>0.49996797848149999</v>
      </c>
      <c r="V153" s="254">
        <v>0.51356024612499995</v>
      </c>
      <c r="W153" s="254">
        <v>0.52389750060079998</v>
      </c>
      <c r="X153" s="254">
        <v>0.53026598937210001</v>
      </c>
      <c r="Y153" s="254">
        <v>0.53864254899999997</v>
      </c>
      <c r="Z153" s="254">
        <v>0.542662494115</v>
      </c>
      <c r="AA153" s="254">
        <v>0.55917046140339999</v>
      </c>
      <c r="AB153" s="254">
        <v>0.56999999999999995</v>
      </c>
      <c r="AC153" s="254">
        <v>0.57999999999999996</v>
      </c>
      <c r="AE153" s="291">
        <f t="shared" si="17"/>
        <v>1.0000000000000009E-2</v>
      </c>
      <c r="AF153" s="291">
        <f t="shared" si="18"/>
        <v>4.135745099999999E-2</v>
      </c>
    </row>
    <row r="154" spans="1:32" ht="15.5">
      <c r="A154" s="252" t="s">
        <v>795</v>
      </c>
      <c r="B154" s="254">
        <v>0.299148358</v>
      </c>
      <c r="C154" s="254">
        <v>0.29831560299999998</v>
      </c>
      <c r="D154" s="254">
        <v>0.308838261</v>
      </c>
      <c r="E154" s="254">
        <v>0.31317287500000002</v>
      </c>
      <c r="F154" s="254">
        <v>0.32997404200000002</v>
      </c>
      <c r="G154" s="254">
        <v>0.34923338999999998</v>
      </c>
      <c r="H154" s="254">
        <v>0.35775708699999997</v>
      </c>
      <c r="I154" s="254">
        <v>0.383657256</v>
      </c>
      <c r="J154" s="254">
        <v>0.39328822699999999</v>
      </c>
      <c r="K154" s="254">
        <v>0.40605028799999998</v>
      </c>
      <c r="L154" s="254">
        <v>0.42687411600000003</v>
      </c>
      <c r="M154" s="254">
        <v>0.44345073600000001</v>
      </c>
      <c r="N154" s="254">
        <v>0.44106311035439999</v>
      </c>
      <c r="O154" s="254">
        <v>0.45250687051100003</v>
      </c>
      <c r="P154" s="254">
        <v>0.46506824712639999</v>
      </c>
      <c r="Q154" s="254">
        <v>0.48243198590149999</v>
      </c>
      <c r="R154" s="254">
        <v>0.50002172118679999</v>
      </c>
      <c r="S154" s="254">
        <v>0.50430754396620003</v>
      </c>
      <c r="T154" s="254">
        <v>0.51543947764940001</v>
      </c>
      <c r="U154" s="254">
        <v>0.53668800379320003</v>
      </c>
      <c r="V154" s="254">
        <v>0.54962980101799996</v>
      </c>
      <c r="W154" s="254">
        <v>0.56342995077970004</v>
      </c>
      <c r="X154" s="254">
        <v>0.57000655117190002</v>
      </c>
      <c r="Y154" s="254">
        <v>0.57745187899999995</v>
      </c>
      <c r="Z154" s="254">
        <v>0.59463869860100005</v>
      </c>
      <c r="AA154" s="254">
        <v>0.60035280928510004</v>
      </c>
      <c r="AB154" s="254">
        <v>0.61</v>
      </c>
      <c r="AC154" s="254">
        <v>0.62</v>
      </c>
      <c r="AE154" s="291">
        <f t="shared" si="17"/>
        <v>1.0000000000000009E-2</v>
      </c>
      <c r="AF154" s="291">
        <f t="shared" si="18"/>
        <v>4.254812100000005E-2</v>
      </c>
    </row>
  </sheetData>
  <mergeCells count="14">
    <mergeCell ref="Y12:Z12"/>
    <mergeCell ref="AA13:AC13"/>
    <mergeCell ref="AA14:AC14"/>
    <mergeCell ref="AA15:AC15"/>
    <mergeCell ref="AA16:AC16"/>
    <mergeCell ref="AA17:AC17"/>
    <mergeCell ref="AA18:AC18"/>
    <mergeCell ref="AA19:AC19"/>
    <mergeCell ref="B13:D13"/>
    <mergeCell ref="B19:D19"/>
    <mergeCell ref="B18:D18"/>
    <mergeCell ref="B17:D17"/>
    <mergeCell ref="B16:D16"/>
    <mergeCell ref="B15:D15"/>
  </mergeCells>
  <phoneticPr fontId="11" type="noConversion"/>
  <conditionalFormatting sqref="A7:V7">
    <cfRule type="cellIs" dxfId="85" priority="81" operator="equal">
      <formula>0</formula>
    </cfRule>
  </conditionalFormatting>
  <conditionalFormatting sqref="A23:V23 A33:V33 A44:V44 A72:V72 A100:V100 A128:V128 A13:B13 B14">
    <cfRule type="cellIs" dxfId="84" priority="177" operator="equal">
      <formula>0</formula>
    </cfRule>
  </conditionalFormatting>
  <conditionalFormatting sqref="A3:W3">
    <cfRule type="cellIs" dxfId="83" priority="73" operator="equal">
      <formula>0</formula>
    </cfRule>
  </conditionalFormatting>
  <conditionalFormatting sqref="A2:AC2">
    <cfRule type="cellIs" dxfId="82" priority="42" operator="equal">
      <formula>"Enter"</formula>
    </cfRule>
  </conditionalFormatting>
  <conditionalFormatting sqref="B5:M5">
    <cfRule type="cellIs" dxfId="81" priority="82" operator="equal">
      <formula>0</formula>
    </cfRule>
  </conditionalFormatting>
  <conditionalFormatting sqref="B9:M9">
    <cfRule type="cellIs" dxfId="80" priority="79" operator="equal">
      <formula>0</formula>
    </cfRule>
  </conditionalFormatting>
  <conditionalFormatting sqref="B34:X41">
    <cfRule type="cellIs" dxfId="79" priority="44" operator="equal">
      <formula>0</formula>
    </cfRule>
  </conditionalFormatting>
  <conditionalFormatting sqref="B24:AC31">
    <cfRule type="cellIs" dxfId="78" priority="1" operator="equal">
      <formula>0</formula>
    </cfRule>
  </conditionalFormatting>
  <conditionalFormatting sqref="U7:V7">
    <cfRule type="cellIs" dxfId="77" priority="80" operator="equal">
      <formula>"Enter"</formula>
    </cfRule>
  </conditionalFormatting>
  <conditionalFormatting sqref="U23:V23">
    <cfRule type="cellIs" dxfId="76" priority="112" operator="equal">
      <formula>"Enter"</formula>
    </cfRule>
  </conditionalFormatting>
  <conditionalFormatting sqref="U33:V33">
    <cfRule type="cellIs" dxfId="75" priority="108" operator="equal">
      <formula>"Enter"</formula>
    </cfRule>
  </conditionalFormatting>
  <conditionalFormatting sqref="U44:V44">
    <cfRule type="cellIs" dxfId="74" priority="103" operator="equal">
      <formula>"Enter"</formula>
    </cfRule>
  </conditionalFormatting>
  <conditionalFormatting sqref="U72:V72">
    <cfRule type="cellIs" dxfId="73" priority="98" operator="equal">
      <formula>"Enter"</formula>
    </cfRule>
  </conditionalFormatting>
  <conditionalFormatting sqref="U100:V100">
    <cfRule type="cellIs" dxfId="72" priority="93" operator="equal">
      <formula>"Enter"</formula>
    </cfRule>
  </conditionalFormatting>
  <conditionalFormatting sqref="U128:V128">
    <cfRule type="cellIs" dxfId="71" priority="88" operator="equal">
      <formula>"Enter"</formula>
    </cfRule>
  </conditionalFormatting>
  <conditionalFormatting sqref="U3:W3">
    <cfRule type="cellIs" dxfId="70" priority="72" operator="equal">
      <formula>"Enter"</formula>
    </cfRule>
  </conditionalFormatting>
  <conditionalFormatting sqref="V7:W7">
    <cfRule type="cellIs" dxfId="69" priority="71" operator="equal">
      <formula>0</formula>
    </cfRule>
  </conditionalFormatting>
  <conditionalFormatting sqref="V33:X33">
    <cfRule type="cellIs" dxfId="68" priority="107" operator="equal">
      <formula>0</formula>
    </cfRule>
  </conditionalFormatting>
  <conditionalFormatting sqref="V44:X44">
    <cfRule type="cellIs" dxfId="67" priority="102" operator="equal">
      <formula>0</formula>
    </cfRule>
  </conditionalFormatting>
  <conditionalFormatting sqref="V72:X72">
    <cfRule type="cellIs" dxfId="66" priority="97" operator="equal">
      <formula>0</formula>
    </cfRule>
  </conditionalFormatting>
  <conditionalFormatting sqref="V100:X100">
    <cfRule type="cellIs" dxfId="65" priority="92" operator="equal">
      <formula>0</formula>
    </cfRule>
  </conditionalFormatting>
  <conditionalFormatting sqref="V128:X128">
    <cfRule type="cellIs" dxfId="64" priority="87" operator="equal">
      <formula>0</formula>
    </cfRule>
  </conditionalFormatting>
  <conditionalFormatting sqref="V3:AC3">
    <cfRule type="cellIs" dxfId="63" priority="69" operator="equal">
      <formula>0</formula>
    </cfRule>
  </conditionalFormatting>
  <conditionalFormatting sqref="V23:AC23">
    <cfRule type="cellIs" dxfId="62" priority="111" operator="equal">
      <formula>0</formula>
    </cfRule>
  </conditionalFormatting>
  <conditionalFormatting sqref="W7">
    <cfRule type="cellIs" dxfId="61" priority="70" operator="equal">
      <formula>"Enter"</formula>
    </cfRule>
  </conditionalFormatting>
  <conditionalFormatting sqref="W23">
    <cfRule type="cellIs" dxfId="60" priority="110" operator="equal">
      <formula>"Enter"</formula>
    </cfRule>
    <cfRule type="cellIs" dxfId="59" priority="109" operator="equal">
      <formula>0</formula>
    </cfRule>
  </conditionalFormatting>
  <conditionalFormatting sqref="W33">
    <cfRule type="cellIs" dxfId="58" priority="106" operator="equal">
      <formula>"Enter"</formula>
    </cfRule>
    <cfRule type="cellIs" dxfId="57" priority="105" operator="equal">
      <formula>0</formula>
    </cfRule>
  </conditionalFormatting>
  <conditionalFormatting sqref="W44">
    <cfRule type="cellIs" dxfId="56" priority="100" operator="equal">
      <formula>0</formula>
    </cfRule>
    <cfRule type="cellIs" dxfId="55" priority="101" operator="equal">
      <formula>"Enter"</formula>
    </cfRule>
  </conditionalFormatting>
  <conditionalFormatting sqref="W72">
    <cfRule type="cellIs" dxfId="54" priority="95" operator="equal">
      <formula>0</formula>
    </cfRule>
    <cfRule type="cellIs" dxfId="53" priority="96" operator="equal">
      <formula>"Enter"</formula>
    </cfRule>
  </conditionalFormatting>
  <conditionalFormatting sqref="W100">
    <cfRule type="cellIs" dxfId="52" priority="91" operator="equal">
      <formula>"Enter"</formula>
    </cfRule>
    <cfRule type="cellIs" dxfId="51" priority="90" operator="equal">
      <formula>0</formula>
    </cfRule>
  </conditionalFormatting>
  <conditionalFormatting sqref="W128">
    <cfRule type="cellIs" dxfId="50" priority="85" operator="equal">
      <formula>0</formula>
    </cfRule>
    <cfRule type="cellIs" dxfId="49" priority="86" operator="equal">
      <formula>"Enter"</formula>
    </cfRule>
  </conditionalFormatting>
  <conditionalFormatting sqref="W7:X7">
    <cfRule type="cellIs" dxfId="48" priority="66" operator="equal">
      <formula>0</formula>
    </cfRule>
  </conditionalFormatting>
  <conditionalFormatting sqref="W8:X9">
    <cfRule type="cellIs" dxfId="47" priority="78" operator="equal">
      <formula>0</formula>
    </cfRule>
    <cfRule type="cellIs" dxfId="46" priority="77" operator="equal">
      <formula>"Enter"</formula>
    </cfRule>
    <cfRule type="cellIs" dxfId="45" priority="76" operator="equal">
      <formula>0</formula>
    </cfRule>
  </conditionalFormatting>
  <conditionalFormatting sqref="W9:X9">
    <cfRule type="cellIs" dxfId="44" priority="74" operator="equal">
      <formula>0</formula>
    </cfRule>
    <cfRule type="cellIs" dxfId="43" priority="75" operator="equal">
      <formula>"Enter"</formula>
    </cfRule>
  </conditionalFormatting>
  <conditionalFormatting sqref="X7">
    <cfRule type="cellIs" dxfId="42" priority="65" operator="equal">
      <formula>"Enter"</formula>
    </cfRule>
  </conditionalFormatting>
  <conditionalFormatting sqref="X7:Y7">
    <cfRule type="cellIs" dxfId="41" priority="38" operator="equal">
      <formula>0</formula>
    </cfRule>
  </conditionalFormatting>
  <conditionalFormatting sqref="X3:AC3">
    <cfRule type="cellIs" dxfId="40" priority="68" operator="equal">
      <formula>"Enter"</formula>
    </cfRule>
    <cfRule type="cellIs" dxfId="39" priority="67" operator="equal">
      <formula>0</formula>
    </cfRule>
  </conditionalFormatting>
  <conditionalFormatting sqref="Y7">
    <cfRule type="cellIs" dxfId="38" priority="37" operator="equal">
      <formula>"Enter"</formula>
    </cfRule>
  </conditionalFormatting>
  <conditionalFormatting sqref="Y7:AC7">
    <cfRule type="cellIs" dxfId="37" priority="18" operator="equal">
      <formula>0</formula>
    </cfRule>
  </conditionalFormatting>
  <conditionalFormatting sqref="Y33:AC41">
    <cfRule type="cellIs" dxfId="36" priority="2" operator="equal">
      <formula>0</formula>
    </cfRule>
  </conditionalFormatting>
  <conditionalFormatting sqref="Y44:AC44">
    <cfRule type="cellIs" dxfId="35" priority="11" operator="equal">
      <formula>0</formula>
    </cfRule>
  </conditionalFormatting>
  <conditionalFormatting sqref="Y72:AC72">
    <cfRule type="cellIs" dxfId="34" priority="10" operator="equal">
      <formula>0</formula>
    </cfRule>
  </conditionalFormatting>
  <conditionalFormatting sqref="Y100:AC100">
    <cfRule type="cellIs" dxfId="33" priority="9" operator="equal">
      <formula>0</formula>
    </cfRule>
  </conditionalFormatting>
  <conditionalFormatting sqref="Y128:AC128">
    <cfRule type="cellIs" dxfId="32" priority="8" operator="equal">
      <formula>0</formula>
    </cfRule>
  </conditionalFormatting>
  <conditionalFormatting sqref="Z7:AC7">
    <cfRule type="cellIs" dxfId="31" priority="16" operator="equal">
      <formula>0</formula>
    </cfRule>
    <cfRule type="cellIs" dxfId="30" priority="17" operator="equal">
      <formula>"Enter"</formula>
    </cfRule>
  </conditionalFormatting>
  <conditionalFormatting sqref="AE3:AF3">
    <cfRule type="cellIs" dxfId="29" priority="63" operator="equal">
      <formula>0</formula>
    </cfRule>
    <cfRule type="cellIs" dxfId="28" priority="62" operator="equal">
      <formula>"Enter"</formula>
    </cfRule>
  </conditionalFormatting>
  <conditionalFormatting sqref="AE7:AF7">
    <cfRule type="cellIs" dxfId="27" priority="61" operator="equal">
      <formula>0</formula>
    </cfRule>
    <cfRule type="cellIs" dxfId="26" priority="60" operator="equal">
      <formula>"Enter"</formula>
    </cfRule>
  </conditionalFormatting>
  <conditionalFormatting sqref="AE23:AF23">
    <cfRule type="cellIs" dxfId="25" priority="115" operator="equal">
      <formula>"Enter"</formula>
    </cfRule>
    <cfRule type="cellIs" dxfId="24" priority="116" operator="equal">
      <formula>0</formula>
    </cfRule>
  </conditionalFormatting>
  <conditionalFormatting sqref="AE33:AF33">
    <cfRule type="cellIs" dxfId="23" priority="113" operator="equal">
      <formula>"Enter"</formula>
    </cfRule>
    <cfRule type="cellIs" dxfId="22" priority="114" operator="equal">
      <formula>0</formula>
    </cfRule>
  </conditionalFormatting>
  <conditionalFormatting sqref="AE44:AF44">
    <cfRule type="cellIs" dxfId="21" priority="123" operator="equal">
      <formula>"Enter"</formula>
    </cfRule>
    <cfRule type="cellIs" dxfId="20" priority="124" operator="equal">
      <formula>0</formula>
    </cfRule>
  </conditionalFormatting>
  <conditionalFormatting sqref="AE72:AF72">
    <cfRule type="cellIs" dxfId="19" priority="121" operator="equal">
      <formula>"Enter"</formula>
    </cfRule>
    <cfRule type="cellIs" dxfId="18" priority="122" operator="equal">
      <formula>0</formula>
    </cfRule>
  </conditionalFormatting>
  <conditionalFormatting sqref="AE100:AF100">
    <cfRule type="cellIs" dxfId="17" priority="119" operator="equal">
      <formula>"Enter"</formula>
    </cfRule>
    <cfRule type="cellIs" dxfId="16" priority="120" operator="equal">
      <formula>0</formula>
    </cfRule>
  </conditionalFormatting>
  <conditionalFormatting sqref="AE128:AF128">
    <cfRule type="cellIs" dxfId="15" priority="117" operator="equal">
      <formula>"Enter"</formula>
    </cfRule>
    <cfRule type="cellIs" dxfId="14" priority="118" operator="equal">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206274C7CF64899B0DFF16D0F61B4" ma:contentTypeVersion="15" ma:contentTypeDescription="Create a new document." ma:contentTypeScope="" ma:versionID="255a82094e48cac919d9db55cd6f5973">
  <xsd:schema xmlns:xsd="http://www.w3.org/2001/XMLSchema" xmlns:xs="http://www.w3.org/2001/XMLSchema" xmlns:p="http://schemas.microsoft.com/office/2006/metadata/properties" xmlns:ns1="http://schemas.microsoft.com/sharepoint/v3" xmlns:ns2="0530c1fe-39be-4f91-88c4-a948ea8c3d12" xmlns:ns3="bb914825-1719-4e07-87fa-88f84f3d8b91" targetNamespace="http://schemas.microsoft.com/office/2006/metadata/properties" ma:root="true" ma:fieldsID="f454f1c11ea5c67df863db563b8a28f6" ns1:_="" ns2:_="" ns3:_="">
    <xsd:import namespace="http://schemas.microsoft.com/sharepoint/v3"/>
    <xsd:import namespace="0530c1fe-39be-4f91-88c4-a948ea8c3d12"/>
    <xsd:import namespace="bb914825-1719-4e07-87fa-88f84f3d8b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30c1fe-39be-4f91-88c4-a948ea8c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44b25b7-c4f7-41f1-ae42-1b0ade98ba6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914825-1719-4e07-87fa-88f84f3d8b9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1684a9c-0c57-44d4-a246-988830d1a204}" ma:internalName="TaxCatchAll" ma:showField="CatchAllData" ma:web="bb914825-1719-4e07-87fa-88f84f3d8b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b914825-1719-4e07-87fa-88f84f3d8b91">
      <UserInfo>
        <DisplayName/>
        <AccountId xsi:nil="true"/>
        <AccountType/>
      </UserInfo>
    </SharedWithUsers>
    <_ip_UnifiedCompliancePolicyUIAction xmlns="http://schemas.microsoft.com/sharepoint/v3" xsi:nil="true"/>
    <_ip_UnifiedCompliancePolicyProperties xmlns="http://schemas.microsoft.com/sharepoint/v3" xsi:nil="true"/>
    <TaxCatchAll xmlns="bb914825-1719-4e07-87fa-88f84f3d8b91" xsi:nil="true"/>
    <lcf76f155ced4ddcb4097134ff3c332f xmlns="0530c1fe-39be-4f91-88c4-a948ea8c3d1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56E8CA-32CC-4BD8-8B41-3E42AE779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530c1fe-39be-4f91-88c4-a948ea8c3d12"/>
    <ds:schemaRef ds:uri="bb914825-1719-4e07-87fa-88f84f3d8b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48CB90-7FD6-44E9-9ABE-667C1AEACA1C}">
  <ds:schemaRefs>
    <ds:schemaRef ds:uri="http://schemas.microsoft.com/office/2006/documentManagement/types"/>
    <ds:schemaRef ds:uri="0530c1fe-39be-4f91-88c4-a948ea8c3d12"/>
    <ds:schemaRef ds:uri="http://purl.org/dc/terms/"/>
    <ds:schemaRef ds:uri="http://schemas.microsoft.com/office/2006/metadata/properties"/>
    <ds:schemaRef ds:uri="http://schemas.openxmlformats.org/package/2006/metadata/core-properties"/>
    <ds:schemaRef ds:uri="http://schemas.microsoft.com/sharepoint/v3"/>
    <ds:schemaRef ds:uri="http://www.w3.org/XML/1998/namespace"/>
    <ds:schemaRef ds:uri="http://purl.org/dc/elements/1.1/"/>
    <ds:schemaRef ds:uri="http://schemas.microsoft.com/office/infopath/2007/PartnerControls"/>
    <ds:schemaRef ds:uri="bb914825-1719-4e07-87fa-88f84f3d8b91"/>
    <ds:schemaRef ds:uri="http://purl.org/dc/dcmitype/"/>
  </ds:schemaRefs>
</ds:datastoreItem>
</file>

<file path=customXml/itemProps3.xml><?xml version="1.0" encoding="utf-8"?>
<ds:datastoreItem xmlns:ds="http://schemas.openxmlformats.org/officeDocument/2006/customXml" ds:itemID="{F47056D2-E1D6-4D4E-AFC7-B94C459411D6}">
  <ds:schemaRefs>
    <ds:schemaRef ds:uri="http://schemas.microsoft.com/sharepoint/v3/contenttype/forms"/>
  </ds:schemaRefs>
</ds:datastoreItem>
</file>

<file path=docMetadata/LabelInfo.xml><?xml version="1.0" encoding="utf-8"?>
<clbl:labelList xmlns:clbl="http://schemas.microsoft.com/office/2020/mipLabelMetadata">
  <clbl:label id="{11523292-2dda-4261-9b96-932138f0640a}" enabled="1" method="Privileged" siteId="{7e306363-9dee-4b8d-8a6b-4fee706b37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Revisions_Notes</vt:lpstr>
      <vt:lpstr>Respondents List</vt:lpstr>
      <vt:lpstr>Glossary</vt:lpstr>
      <vt:lpstr>1 - General Industry</vt:lpstr>
      <vt:lpstr>2 - Revenues</vt:lpstr>
      <vt:lpstr>3 - Fixed Voice</vt:lpstr>
      <vt:lpstr>4 - Mobile</vt:lpstr>
      <vt:lpstr>5 - Broadband</vt:lpstr>
      <vt:lpstr>5.1 - Broadband Coverage</vt:lpstr>
      <vt:lpstr>6 - Broadcasting Data</vt:lpstr>
      <vt:lpstr>6 - Pricing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McGrane</dc:creator>
  <cp:keywords/>
  <dc:description/>
  <cp:lastModifiedBy>Alan McGrane</cp:lastModifiedBy>
  <cp:revision/>
  <dcterms:created xsi:type="dcterms:W3CDTF">2016-03-24T13:00:33Z</dcterms:created>
  <dcterms:modified xsi:type="dcterms:W3CDTF">2026-03-12T12:05:07Z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y fmtid="{D5CDD505-2E9C-101B-9397-08002B2CF9AE}" pid="3" name="ContentTypeId">
    <vt:lpwstr>0x010100E9B206274C7CF64899B0DFF16D0F61B4</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