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100" windowWidth="15360" windowHeight="11040" tabRatio="828" activeTab="0"/>
  </bookViews>
  <sheets>
    <sheet name="Index" sheetId="1" r:id="rId1"/>
    <sheet name="OM1" sheetId="2" r:id="rId2"/>
    <sheet name="OM2" sheetId="3" r:id="rId3"/>
    <sheet name="FV1" sheetId="4" r:id="rId4"/>
    <sheet name="FV2" sheetId="5" r:id="rId5"/>
    <sheet name="FV3" sheetId="6" r:id="rId6"/>
    <sheet name="FV4" sheetId="7" r:id="rId7"/>
    <sheet name="FI&amp;BB1" sheetId="8" r:id="rId8"/>
    <sheet name="FI&amp;BB2" sheetId="9" r:id="rId9"/>
    <sheet name="M1" sheetId="10" r:id="rId10"/>
    <sheet name="M2" sheetId="11" r:id="rId11"/>
    <sheet name="M3" sheetId="12" r:id="rId12"/>
    <sheet name="M4" sheetId="13" r:id="rId13"/>
    <sheet name="T1" sheetId="14" r:id="rId14"/>
    <sheet name="T2" sheetId="15" r:id="rId15"/>
    <sheet name="T3" sheetId="16" r:id="rId16"/>
    <sheet name="T4" sheetId="17" r:id="rId17"/>
    <sheet name="B" sheetId="18" r:id="rId18"/>
  </sheets>
  <definedNames>
    <definedName name="_Toc517675229" localSheetId="0">'Index'!$E$8</definedName>
  </definedNames>
  <calcPr fullCalcOnLoad="1"/>
</workbook>
</file>

<file path=xl/sharedStrings.xml><?xml version="1.0" encoding="utf-8"?>
<sst xmlns="http://schemas.openxmlformats.org/spreadsheetml/2006/main" count="518" uniqueCount="276">
  <si>
    <t>Total</t>
  </si>
  <si>
    <t>Q1 05</t>
  </si>
  <si>
    <t>Total Broadband</t>
  </si>
  <si>
    <t xml:space="preserve">DSL </t>
  </si>
  <si>
    <t>Analogue Cable</t>
  </si>
  <si>
    <t>Satellite</t>
  </si>
  <si>
    <t>Digital Cable</t>
  </si>
  <si>
    <t>% Digital (of PayTV)</t>
  </si>
  <si>
    <t>Index</t>
  </si>
  <si>
    <t>OM1 - Fixed, Mobile &amp; Cable Revenues</t>
  </si>
  <si>
    <t xml:space="preserve"> OM - Overall Market</t>
  </si>
  <si>
    <t xml:space="preserve"> FV - Fixed Voice</t>
  </si>
  <si>
    <t xml:space="preserve"> FI&amp;BB - Fixed Internet &amp; Broadband</t>
  </si>
  <si>
    <t xml:space="preserve"> M - Mobile</t>
  </si>
  <si>
    <t>Total Access Paths</t>
  </si>
  <si>
    <t>FI&amp;BB - Total Broadband Subscribers</t>
  </si>
  <si>
    <t>Total Broadband Subscribers</t>
  </si>
  <si>
    <t>M1 - Total Mobile Subscribers</t>
  </si>
  <si>
    <t>B - Broadcasting Subscribers</t>
  </si>
  <si>
    <t xml:space="preserve"> Key to Tabs</t>
  </si>
  <si>
    <t>Legal Disclaimer</t>
  </si>
  <si>
    <t>The information and statistics contained within this document are derived from a variety of sources. While all reasonable care has been taken in preparing it, no responsibility whatsoever is accepted by the Commission for Communications Regulation, her lawful servants or agents for any loss or damage, howsoever caused, through any reliance whatsoever placed upon any statement or any calculation  howsoever made in this document.</t>
  </si>
  <si>
    <t xml:space="preserve"> </t>
  </si>
  <si>
    <t xml:space="preserve"> B - Broadcasting</t>
  </si>
  <si>
    <t>M2 - Total Mobile Revenues</t>
  </si>
  <si>
    <t>Direct - Indirect Access Paths</t>
  </si>
  <si>
    <t>FV1 - Direct - Indirect Access Paths</t>
  </si>
  <si>
    <t xml:space="preserve">Total </t>
  </si>
  <si>
    <t>rounded to nearest 100</t>
  </si>
  <si>
    <t>rounded to nearest 1,000</t>
  </si>
  <si>
    <t>Note: Total includes PSTN, Mobile and ISDN BRA, FRA and PRA.</t>
  </si>
  <si>
    <t>Direct Access</t>
  </si>
  <si>
    <t>Indirect Access</t>
  </si>
  <si>
    <t>FWA</t>
  </si>
  <si>
    <t>Cable</t>
  </si>
  <si>
    <t>Total Mobile Revenues (000s euro)</t>
  </si>
  <si>
    <t>Total Fixed Line Revenues (000s euro)</t>
  </si>
  <si>
    <t>Q2 05</t>
  </si>
  <si>
    <t>Q1 05*</t>
  </si>
  <si>
    <t>OM2 - Total Access Paths</t>
  </si>
  <si>
    <t>Q3 05</t>
  </si>
  <si>
    <t>Fixed, Mobile &amp; Broadcasting Revenues (000s euro)</t>
  </si>
  <si>
    <t>CPS</t>
  </si>
  <si>
    <t>WLR</t>
  </si>
  <si>
    <t>Volume SMS (000s)</t>
  </si>
  <si>
    <t>rounded to nearest 100,000</t>
  </si>
  <si>
    <t>Total Narrowband Subscribers</t>
  </si>
  <si>
    <t>Incumbent</t>
  </si>
  <si>
    <t>OAOs</t>
  </si>
  <si>
    <t>Total Fixed Line Retail Call Volumes (000s mins)</t>
  </si>
  <si>
    <t>Total Mobile Volumes</t>
  </si>
  <si>
    <t>Interconnect</t>
  </si>
  <si>
    <t>Retail Narrowband</t>
  </si>
  <si>
    <t>FI&amp;BB - Total Narrowband Subscribers</t>
  </si>
  <si>
    <t xml:space="preserve"> T - Teligen Baskets</t>
  </si>
  <si>
    <t>T1 - Residential PSTN Baskets</t>
  </si>
  <si>
    <t>T2 - Business PSTN Baskets</t>
  </si>
  <si>
    <t>T3 - Mobile Baskets</t>
  </si>
  <si>
    <t>T4 - ADSL Baskets</t>
  </si>
  <si>
    <t>Indirect Access Lines: CPS and WLR</t>
  </si>
  <si>
    <t>FV2 - Indirect Access Lines: CPS and WLR</t>
  </si>
  <si>
    <t>FV3 - Total Fixed Line Revenues</t>
  </si>
  <si>
    <t>FV4 - Total Fixed Line Retail Call Volumes</t>
  </si>
  <si>
    <t>Basket results</t>
  </si>
  <si>
    <t>Fixed</t>
  </si>
  <si>
    <t>Usage</t>
  </si>
  <si>
    <t>Poland (19)</t>
  </si>
  <si>
    <t>National PSTN Residential Data</t>
  </si>
  <si>
    <t>Belgium (8)</t>
  </si>
  <si>
    <t>France (9)</t>
  </si>
  <si>
    <t>Greece (15)</t>
  </si>
  <si>
    <t>Ireland (6)</t>
  </si>
  <si>
    <t>National PSTN Business Data</t>
  </si>
  <si>
    <t>International PSTN Business Data</t>
  </si>
  <si>
    <t>International PSTN Residential Data</t>
  </si>
  <si>
    <t>Country, Provider</t>
  </si>
  <si>
    <t>Grand Total</t>
  </si>
  <si>
    <t>Sweden (3)</t>
  </si>
  <si>
    <t>Netherlands (5)</t>
  </si>
  <si>
    <t>Greece (16)</t>
  </si>
  <si>
    <t>Low User, Post Paid</t>
  </si>
  <si>
    <t>Denmark (1)</t>
  </si>
  <si>
    <t>France (10)</t>
  </si>
  <si>
    <t>Medium User, Post Paid</t>
  </si>
  <si>
    <t>High User, Post Paid</t>
  </si>
  <si>
    <t>Luxembourg (4)</t>
  </si>
  <si>
    <t>France (17)</t>
  </si>
  <si>
    <t>Spain (19)</t>
  </si>
  <si>
    <t xml:space="preserve">Pre-Paid </t>
  </si>
  <si>
    <t>Total Mobile Subscribers (2G)</t>
  </si>
  <si>
    <t>Sweden (2)</t>
  </si>
  <si>
    <t>Country</t>
  </si>
  <si>
    <t>Q4 05</t>
  </si>
  <si>
    <t>Quarterly Growth</t>
  </si>
  <si>
    <t>n/a</t>
  </si>
  <si>
    <t>Q3 05*</t>
  </si>
  <si>
    <t>Volume Mins (000s)*</t>
  </si>
  <si>
    <t>* Other includes satellite and fibre to the premises broadband subscriptions</t>
  </si>
  <si>
    <t>Other *</t>
  </si>
  <si>
    <t>Narrowband Metered</t>
  </si>
  <si>
    <t>Narrowband Flat Rate</t>
  </si>
  <si>
    <t>Pay TV Broadcasting Subscribers</t>
  </si>
  <si>
    <t>Q1 06</t>
  </si>
  <si>
    <t>Austria (6)</t>
  </si>
  <si>
    <t>Spain (12)</t>
  </si>
  <si>
    <t>Hungary (16)</t>
  </si>
  <si>
    <t>Poland (17)</t>
  </si>
  <si>
    <t>Voice</t>
  </si>
  <si>
    <t>Message</t>
  </si>
  <si>
    <t>Finland (3)</t>
  </si>
  <si>
    <t>Czech Republic (19)</t>
  </si>
  <si>
    <t>Czech Republic (16)</t>
  </si>
  <si>
    <t>Q2 06</t>
  </si>
  <si>
    <t>*revised figures from Q1 05 - Q1 06</t>
  </si>
  <si>
    <t>*revised figures for minute volumes for Q2 05, Q4 05 and Q1 06</t>
  </si>
  <si>
    <t>UK (18)</t>
  </si>
  <si>
    <t>Italy (17)</t>
  </si>
  <si>
    <t>Q3 06</t>
  </si>
  <si>
    <t>Luxembourg (5)</t>
  </si>
  <si>
    <t>Spain (6)</t>
  </si>
  <si>
    <t>Netherlands (9)</t>
  </si>
  <si>
    <t>Belgium (12)</t>
  </si>
  <si>
    <t>Portugal (16)</t>
  </si>
  <si>
    <t>Czech Rep. (18)</t>
  </si>
  <si>
    <t>Ireland (3)</t>
  </si>
  <si>
    <t>Netherlands (4)</t>
  </si>
  <si>
    <t>Denmark (7)</t>
  </si>
  <si>
    <t>Finland (13)</t>
  </si>
  <si>
    <t>Greece (18)</t>
  </si>
  <si>
    <t>Portugal (19)</t>
  </si>
  <si>
    <t>Sweden (5)</t>
  </si>
  <si>
    <t>Greece (7)</t>
  </si>
  <si>
    <t>Netherlands (8)</t>
  </si>
  <si>
    <t>Spain (9)</t>
  </si>
  <si>
    <t>Austria (10)</t>
  </si>
  <si>
    <t>Finland (11)</t>
  </si>
  <si>
    <t>France (12)</t>
  </si>
  <si>
    <t>Czech Rep. (13)</t>
  </si>
  <si>
    <t>Finland (14)</t>
  </si>
  <si>
    <t>Poland (15)</t>
  </si>
  <si>
    <t>Portugal (12)</t>
  </si>
  <si>
    <t>Hungary (15)</t>
  </si>
  <si>
    <t>Spain (17)</t>
  </si>
  <si>
    <t>Italy (18)</t>
  </si>
  <si>
    <t>Greece (12)</t>
  </si>
  <si>
    <t>Germany (13)</t>
  </si>
  <si>
    <t>Spain (18)</t>
  </si>
  <si>
    <t>** Since Q3 2006 "Other" Revenues are now included alongside Leased Lines and Managed data Revenues</t>
  </si>
  <si>
    <t>* In Q3 2006, the categorises for revenue have changed.  In Q3 2006, Broadband revenues ONLY are captured in the Broadband Category.  Previously this category was named "Broadband and Other"</t>
  </si>
  <si>
    <t>Leased Line, Managed Data and Other **</t>
  </si>
  <si>
    <t>Speed Up/Down</t>
  </si>
  <si>
    <t>Non-recurring</t>
  </si>
  <si>
    <t>Recurring</t>
  </si>
  <si>
    <t>128 / 375</t>
  </si>
  <si>
    <t>128 / 512</t>
  </si>
  <si>
    <t>256 / 640</t>
  </si>
  <si>
    <t>128 / 160</t>
  </si>
  <si>
    <t>128 / 1024</t>
  </si>
  <si>
    <t>256 / 1024</t>
  </si>
  <si>
    <t>128 / 256</t>
  </si>
  <si>
    <t>Average</t>
  </si>
  <si>
    <t>192 / 768</t>
  </si>
  <si>
    <t>320 / 1024</t>
  </si>
  <si>
    <t>384 / 3072</t>
  </si>
  <si>
    <t>ADSL Basket Only</t>
  </si>
  <si>
    <t>64 / 256</t>
  </si>
  <si>
    <t>128 / 600</t>
  </si>
  <si>
    <t>1024 / 30720</t>
  </si>
  <si>
    <t>200 / 2048</t>
  </si>
  <si>
    <t>ADSL and Cable Basket</t>
  </si>
  <si>
    <t>Q4 06</t>
  </si>
  <si>
    <t>Austria (8)</t>
  </si>
  <si>
    <t>Germany (2)</t>
  </si>
  <si>
    <t>Luxembourg (3)</t>
  </si>
  <si>
    <t>Belgium (4)</t>
  </si>
  <si>
    <t>Austria (4)</t>
  </si>
  <si>
    <t>Ireland (9)</t>
  </si>
  <si>
    <t>UK (19)</t>
  </si>
  <si>
    <t>Greece (13)</t>
  </si>
  <si>
    <t>Portugal (14)</t>
  </si>
  <si>
    <t>Italy (14)</t>
  </si>
  <si>
    <t>Netherlands (10)</t>
  </si>
  <si>
    <t>Broadband *, ***</t>
  </si>
  <si>
    <t>*** Since Q4 2006, Broadband revenue include ONLY retail broadband revenues; in periods previous to Q3 06, Broadband revenues included revenue generated from Wholesale Bitstream</t>
  </si>
  <si>
    <t>Q1 07</t>
  </si>
  <si>
    <t>rounded to nearest 1,000,000</t>
  </si>
  <si>
    <t>Sweden (1)</t>
  </si>
  <si>
    <t>Austria (5)</t>
  </si>
  <si>
    <t>UK (7)</t>
  </si>
  <si>
    <t>Ireland (8)</t>
  </si>
  <si>
    <t>Italy (11)</t>
  </si>
  <si>
    <t>France (14)</t>
  </si>
  <si>
    <t>Portugal (15)</t>
  </si>
  <si>
    <t>UK (16)</t>
  </si>
  <si>
    <t>Netherlands (3)</t>
  </si>
  <si>
    <t>Germany (7)</t>
  </si>
  <si>
    <t>Denmark (6)</t>
  </si>
  <si>
    <t>Poland (10)</t>
  </si>
  <si>
    <t>UK (11)</t>
  </si>
  <si>
    <t>Luxembourg (1)</t>
  </si>
  <si>
    <t>Hungary (11)</t>
  </si>
  <si>
    <t>Belgium (6)</t>
  </si>
  <si>
    <t>Spain (13)</t>
  </si>
  <si>
    <t>Finland (2)</t>
  </si>
  <si>
    <t>France (7)</t>
  </si>
  <si>
    <t>UK (9)</t>
  </si>
  <si>
    <t>Germany (11)</t>
  </si>
  <si>
    <t>Sweden (4)</t>
  </si>
  <si>
    <t>Belgium (10)</t>
  </si>
  <si>
    <t>UK (5)</t>
  </si>
  <si>
    <t>Portugal (7)</t>
  </si>
  <si>
    <t>Austria (14)</t>
  </si>
  <si>
    <t>Netherlands (1)</t>
  </si>
  <si>
    <t>Belgium (2)</t>
  </si>
  <si>
    <t>Italy (3)</t>
  </si>
  <si>
    <t>Denmark (4)</t>
  </si>
  <si>
    <t>256 / 8192</t>
  </si>
  <si>
    <t>Portugal (10)</t>
  </si>
  <si>
    <t>220 / 4200</t>
  </si>
  <si>
    <t>150 / 1024</t>
  </si>
  <si>
    <t>Q2 07</t>
  </si>
  <si>
    <t>Mobile Numbers Ported</t>
  </si>
  <si>
    <t>M3 - Total Mobile Volumes</t>
  </si>
  <si>
    <t>M4 - Mobile Number Portability</t>
  </si>
  <si>
    <t>Numbers Ported Quarterly</t>
  </si>
  <si>
    <t>Numbers Ported Cumulatively</t>
  </si>
  <si>
    <t>Mobile broadband</t>
  </si>
  <si>
    <t xml:space="preserve">** Estimated </t>
  </si>
  <si>
    <t>Germany (4)</t>
  </si>
  <si>
    <t>Slovak Rep. (8)</t>
  </si>
  <si>
    <t>EU Average</t>
  </si>
  <si>
    <t>Portugal (17)</t>
  </si>
  <si>
    <t>Germany (5)</t>
  </si>
  <si>
    <t>Netherlands (2)</t>
  </si>
  <si>
    <t>Slovak Rep. (14)</t>
  </si>
  <si>
    <t>Czech Rep. (16)</t>
  </si>
  <si>
    <t>Hungary (13)</t>
  </si>
  <si>
    <t>Slovak Rep. (19)</t>
  </si>
  <si>
    <t>Hungary (9)</t>
  </si>
  <si>
    <t>Spain (11)</t>
  </si>
  <si>
    <t>Slovak Rep. (12)</t>
  </si>
  <si>
    <t>Poland (9)</t>
  </si>
  <si>
    <t>Ireland (10)</t>
  </si>
  <si>
    <t>France (11)</t>
  </si>
  <si>
    <t>Slovak Rep (13)</t>
  </si>
  <si>
    <t>Spain (14)</t>
  </si>
  <si>
    <t>Czech Rep (16)</t>
  </si>
  <si>
    <t>Slovak Rep (16)</t>
  </si>
  <si>
    <t>Slovak Republic (17)</t>
  </si>
  <si>
    <t>Italy (12)</t>
  </si>
  <si>
    <t>Slovak Rep (18)</t>
  </si>
  <si>
    <t>(A) Netherlands(1)</t>
  </si>
  <si>
    <t>(A) Belgium(2)</t>
  </si>
  <si>
    <t>(A) Italy(3)</t>
  </si>
  <si>
    <t>( C) Sweden(5)</t>
  </si>
  <si>
    <t>( C) Austria(6)</t>
  </si>
  <si>
    <t>( C) Denmark(4)</t>
  </si>
  <si>
    <t>( C) UK (7)</t>
  </si>
  <si>
    <t xml:space="preserve"> ( C) France(8)</t>
  </si>
  <si>
    <t>( C) Ireland(9)</t>
  </si>
  <si>
    <t>( C)Germany(10)</t>
  </si>
  <si>
    <t>(C)Lux'bourg(11)</t>
  </si>
  <si>
    <t>256 / 2048</t>
  </si>
  <si>
    <t>(A) Portugal(12)</t>
  </si>
  <si>
    <t>(A) Greece(14)</t>
  </si>
  <si>
    <t>( C)Spain(13)</t>
  </si>
  <si>
    <t>Ireland  (5)</t>
  </si>
  <si>
    <t>UK (6)</t>
  </si>
  <si>
    <t>Sweden (7)</t>
  </si>
  <si>
    <t>France (8)</t>
  </si>
  <si>
    <t>Germany (9)</t>
  </si>
  <si>
    <t>Greece (11)</t>
  </si>
  <si>
    <t>Lux'bourg (12)</t>
  </si>
  <si>
    <t>384 / 8192</t>
  </si>
  <si>
    <t>**45,000</t>
  </si>
  <si>
    <t>Volume MMS (000s)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</si>
</sst>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809]dd\ mmmm\ yyyy"/>
    <numFmt numFmtId="173" formatCode="_-* #,##0_-;\-* #,##0_-;_-* &quot;-&quot;??_-;_-@_-"/>
    <numFmt numFmtId="174" formatCode="&quot;€&quot;#,##0"/>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0.0000"/>
    <numFmt numFmtId="181" formatCode="0.0"/>
    <numFmt numFmtId="182" formatCode="&quot;€&quot;#,##0.0"/>
    <numFmt numFmtId="183" formatCode="0.0%"/>
    <numFmt numFmtId="184" formatCode="_-&quot;€&quot;* #,##0_-;\-&quot;€&quot;* #,##0_-;_-&quot;€&quot;* &quot;-&quot;??_-;_-@_-"/>
    <numFmt numFmtId="185" formatCode="0.000%"/>
    <numFmt numFmtId="186" formatCode="_-* #,##0.000000_-;\-* #,##0.000000_-;_-* &quot;-&quot;??_-;_-@_-"/>
    <numFmt numFmtId="187" formatCode="0.000000"/>
    <numFmt numFmtId="188" formatCode="0.00000"/>
    <numFmt numFmtId="189" formatCode="0.0000000"/>
    <numFmt numFmtId="190" formatCode="0.00000000"/>
    <numFmt numFmtId="191" formatCode="0.000000000"/>
    <numFmt numFmtId="192" formatCode="0.0000000000"/>
  </numFmts>
  <fonts count="15">
    <font>
      <sz val="10"/>
      <name val="Arial"/>
      <family val="0"/>
    </font>
    <font>
      <b/>
      <sz val="10"/>
      <name val="Arial"/>
      <family val="2"/>
    </font>
    <font>
      <sz val="8"/>
      <name val="Arial"/>
      <family val="0"/>
    </font>
    <font>
      <sz val="7.5"/>
      <color indexed="56"/>
      <name val="Verdana"/>
      <family val="2"/>
    </font>
    <font>
      <b/>
      <i/>
      <sz val="10"/>
      <name val="Arial"/>
      <family val="2"/>
    </font>
    <font>
      <b/>
      <i/>
      <u val="single"/>
      <sz val="10"/>
      <name val="Arial"/>
      <family val="2"/>
    </font>
    <font>
      <sz val="8"/>
      <name val="Verdana"/>
      <family val="2"/>
    </font>
    <font>
      <b/>
      <i/>
      <u val="single"/>
      <sz val="10"/>
      <color indexed="62"/>
      <name val="Arial"/>
      <family val="2"/>
    </font>
    <font>
      <i/>
      <sz val="10"/>
      <name val="Arial"/>
      <family val="2"/>
    </font>
    <font>
      <sz val="10"/>
      <color indexed="62"/>
      <name val="Arial"/>
      <family val="2"/>
    </font>
    <font>
      <b/>
      <sz val="9"/>
      <color indexed="10"/>
      <name val="Arial"/>
      <family val="2"/>
    </font>
    <font>
      <b/>
      <i/>
      <u val="single"/>
      <sz val="10"/>
      <color indexed="10"/>
      <name val="Arial"/>
      <family val="2"/>
    </font>
    <font>
      <i/>
      <sz val="8"/>
      <name val="Arial"/>
      <family val="2"/>
    </font>
    <font>
      <sz val="14"/>
      <name val="Arial"/>
      <family val="0"/>
    </font>
    <font>
      <sz val="11"/>
      <name val="Arial"/>
      <family val="2"/>
    </font>
  </fonts>
  <fills count="5">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color indexed="63"/>
      </right>
      <top style="thin"/>
      <bottom style="double"/>
    </border>
    <border>
      <left style="thin"/>
      <right style="thin"/>
      <top style="thin"/>
      <bottom style="thin"/>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0" fillId="0" borderId="0" xfId="0" applyBorder="1" applyAlignment="1">
      <alignment/>
    </xf>
    <xf numFmtId="3" fontId="0" fillId="0" borderId="0" xfId="0" applyNumberFormat="1" applyBorder="1" applyAlignment="1">
      <alignment/>
    </xf>
    <xf numFmtId="0" fontId="1" fillId="0" borderId="0" xfId="0" applyFont="1" applyBorder="1" applyAlignment="1">
      <alignment/>
    </xf>
    <xf numFmtId="0" fontId="1" fillId="0" borderId="0" xfId="0" applyFont="1" applyFill="1" applyBorder="1" applyAlignment="1">
      <alignment/>
    </xf>
    <xf numFmtId="3" fontId="0" fillId="0" borderId="0" xfId="0" applyNumberFormat="1" applyFont="1" applyBorder="1" applyAlignment="1">
      <alignment/>
    </xf>
    <xf numFmtId="0" fontId="0" fillId="0" borderId="0" xfId="0" applyFont="1" applyAlignment="1">
      <alignment/>
    </xf>
    <xf numFmtId="3" fontId="0" fillId="0" borderId="0" xfId="0" applyNumberFormat="1" applyAlignment="1">
      <alignment/>
    </xf>
    <xf numFmtId="3" fontId="0" fillId="0" borderId="0" xfId="0" applyNumberFormat="1" applyFill="1" applyAlignment="1">
      <alignment/>
    </xf>
    <xf numFmtId="10" fontId="0" fillId="0" borderId="0" xfId="0" applyNumberFormat="1" applyAlignment="1">
      <alignment/>
    </xf>
    <xf numFmtId="0" fontId="1" fillId="0" borderId="0" xfId="0" applyFont="1" applyAlignment="1">
      <alignment/>
    </xf>
    <xf numFmtId="0" fontId="0" fillId="2" borderId="0" xfId="0" applyFill="1" applyAlignment="1">
      <alignment/>
    </xf>
    <xf numFmtId="0" fontId="3" fillId="0" borderId="0" xfId="0" applyFont="1" applyAlignment="1">
      <alignment/>
    </xf>
    <xf numFmtId="0" fontId="1" fillId="2" borderId="0" xfId="0" applyFont="1" applyFill="1" applyBorder="1" applyAlignment="1">
      <alignment/>
    </xf>
    <xf numFmtId="0" fontId="4" fillId="0" borderId="0" xfId="0" applyFont="1" applyAlignment="1">
      <alignment/>
    </xf>
    <xf numFmtId="0" fontId="1" fillId="0" borderId="0" xfId="0" applyFont="1" applyAlignment="1">
      <alignment horizontal="left"/>
    </xf>
    <xf numFmtId="0" fontId="0" fillId="2" borderId="0" xfId="0" applyFill="1" applyAlignment="1">
      <alignment/>
    </xf>
    <xf numFmtId="174" fontId="0" fillId="0" borderId="0" xfId="0" applyNumberFormat="1" applyAlignment="1">
      <alignment/>
    </xf>
    <xf numFmtId="174" fontId="0" fillId="0" borderId="0" xfId="0" applyNumberFormat="1" applyBorder="1" applyAlignment="1">
      <alignment/>
    </xf>
    <xf numFmtId="174" fontId="0" fillId="0" borderId="0" xfId="15" applyNumberFormat="1" applyAlignment="1">
      <alignment horizontal="center"/>
    </xf>
    <xf numFmtId="0" fontId="6" fillId="2" borderId="0" xfId="0" applyFont="1" applyFill="1" applyAlignment="1">
      <alignment wrapText="1"/>
    </xf>
    <xf numFmtId="0" fontId="0" fillId="2" borderId="0" xfId="0" applyFill="1" applyBorder="1" applyAlignment="1">
      <alignment/>
    </xf>
    <xf numFmtId="0" fontId="7" fillId="2" borderId="0" xfId="0" applyFont="1" applyFill="1" applyBorder="1" applyAlignment="1">
      <alignment readingOrder="1"/>
    </xf>
    <xf numFmtId="0" fontId="5" fillId="2" borderId="0" xfId="0" applyFont="1" applyFill="1" applyBorder="1" applyAlignment="1">
      <alignment/>
    </xf>
    <xf numFmtId="0" fontId="8" fillId="0" borderId="0" xfId="0" applyFont="1" applyBorder="1" applyAlignment="1">
      <alignment/>
    </xf>
    <xf numFmtId="0" fontId="8" fillId="0" borderId="0" xfId="0" applyFont="1" applyAlignment="1">
      <alignment/>
    </xf>
    <xf numFmtId="0" fontId="9" fillId="2" borderId="0" xfId="0" applyFont="1" applyFill="1" applyBorder="1" applyAlignment="1">
      <alignment/>
    </xf>
    <xf numFmtId="0" fontId="11" fillId="2" borderId="1" xfId="0" applyFont="1" applyFill="1" applyBorder="1" applyAlignment="1">
      <alignment/>
    </xf>
    <xf numFmtId="0" fontId="2" fillId="2" borderId="2" xfId="0" applyFont="1" applyFill="1" applyBorder="1" applyAlignment="1">
      <alignment wrapText="1"/>
    </xf>
    <xf numFmtId="0" fontId="2" fillId="2" borderId="3" xfId="0" applyFont="1" applyFill="1" applyBorder="1" applyAlignment="1">
      <alignment wrapText="1"/>
    </xf>
    <xf numFmtId="174" fontId="1" fillId="0" borderId="0" xfId="0" applyNumberFormat="1" applyFont="1" applyFill="1" applyBorder="1" applyAlignment="1">
      <alignment/>
    </xf>
    <xf numFmtId="174" fontId="0" fillId="0" borderId="0" xfId="0" applyNumberFormat="1" applyFill="1" applyBorder="1" applyAlignment="1">
      <alignment/>
    </xf>
    <xf numFmtId="0" fontId="1" fillId="0" borderId="0" xfId="0" applyFont="1" applyFill="1" applyAlignment="1">
      <alignment/>
    </xf>
    <xf numFmtId="3" fontId="0" fillId="0" borderId="0" xfId="0" applyNumberFormat="1" applyFont="1" applyFill="1" applyBorder="1" applyAlignment="1">
      <alignment/>
    </xf>
    <xf numFmtId="0" fontId="12" fillId="0" borderId="0" xfId="0" applyFont="1" applyAlignment="1">
      <alignment/>
    </xf>
    <xf numFmtId="174" fontId="0" fillId="0" borderId="0" xfId="15" applyNumberFormat="1" applyFont="1" applyAlignment="1">
      <alignment horizontal="left"/>
    </xf>
    <xf numFmtId="3" fontId="0" fillId="0" borderId="0" xfId="15" applyNumberFormat="1" applyAlignment="1">
      <alignment horizontal="center"/>
    </xf>
    <xf numFmtId="3" fontId="0" fillId="0" borderId="0" xfId="15" applyNumberFormat="1" applyFont="1" applyAlignment="1">
      <alignment horizontal="left"/>
    </xf>
    <xf numFmtId="9" fontId="0" fillId="0" borderId="0" xfId="20" applyAlignment="1">
      <alignment/>
    </xf>
    <xf numFmtId="0" fontId="10" fillId="2" borderId="0" xfId="0" applyFont="1" applyFill="1" applyBorder="1" applyAlignment="1">
      <alignment wrapText="1"/>
    </xf>
    <xf numFmtId="0" fontId="0" fillId="0" borderId="0" xfId="0" applyFill="1" applyBorder="1" applyAlignment="1">
      <alignment/>
    </xf>
    <xf numFmtId="0" fontId="11" fillId="2" borderId="4" xfId="0" applyFont="1" applyFill="1" applyBorder="1" applyAlignment="1">
      <alignment/>
    </xf>
    <xf numFmtId="0" fontId="2" fillId="2" borderId="0" xfId="0" applyFont="1" applyFill="1" applyBorder="1" applyAlignment="1">
      <alignment wrapText="1"/>
    </xf>
    <xf numFmtId="0" fontId="2" fillId="2" borderId="5" xfId="0" applyFont="1" applyFill="1" applyBorder="1" applyAlignment="1">
      <alignment wrapText="1"/>
    </xf>
    <xf numFmtId="0" fontId="6" fillId="2" borderId="0" xfId="0" applyFont="1" applyFill="1" applyBorder="1" applyAlignment="1">
      <alignment wrapText="1"/>
    </xf>
    <xf numFmtId="0" fontId="11" fillId="2" borderId="0" xfId="0" applyFont="1" applyFill="1" applyBorder="1" applyAlignment="1">
      <alignment/>
    </xf>
    <xf numFmtId="3" fontId="0" fillId="0" borderId="6" xfId="0" applyNumberFormat="1" applyBorder="1" applyAlignment="1">
      <alignment/>
    </xf>
    <xf numFmtId="3" fontId="0" fillId="0" borderId="6" xfId="0" applyNumberFormat="1" applyFont="1" applyBorder="1" applyAlignment="1">
      <alignment/>
    </xf>
    <xf numFmtId="0" fontId="4" fillId="0" borderId="0" xfId="0" applyFont="1" applyFill="1" applyAlignment="1">
      <alignment/>
    </xf>
    <xf numFmtId="171" fontId="0" fillId="0" borderId="0" xfId="15" applyAlignment="1">
      <alignment/>
    </xf>
    <xf numFmtId="43" fontId="0" fillId="0" borderId="0" xfId="0" applyNumberFormat="1" applyAlignment="1">
      <alignment/>
    </xf>
    <xf numFmtId="171" fontId="1" fillId="0" borderId="0" xfId="15" applyFont="1" applyFill="1" applyAlignment="1">
      <alignment/>
    </xf>
    <xf numFmtId="0" fontId="0" fillId="0" borderId="0" xfId="0" applyFill="1" applyAlignment="1">
      <alignment/>
    </xf>
    <xf numFmtId="9" fontId="0" fillId="0" borderId="0" xfId="0" applyNumberFormat="1" applyAlignment="1">
      <alignment/>
    </xf>
    <xf numFmtId="3" fontId="0" fillId="0" borderId="6" xfId="0" applyNumberFormat="1" applyFont="1" applyFill="1" applyBorder="1" applyAlignment="1">
      <alignment/>
    </xf>
    <xf numFmtId="9" fontId="0" fillId="0" borderId="0" xfId="0" applyNumberFormat="1" applyFill="1" applyAlignment="1">
      <alignment/>
    </xf>
    <xf numFmtId="3" fontId="0" fillId="0" borderId="0" xfId="15" applyNumberFormat="1" applyFont="1" applyFill="1" applyAlignment="1">
      <alignment horizontal="left"/>
    </xf>
    <xf numFmtId="3" fontId="0" fillId="0" borderId="0" xfId="0" applyNumberFormat="1" applyFill="1" applyAlignment="1">
      <alignment horizontal="left"/>
    </xf>
    <xf numFmtId="174" fontId="0" fillId="0" borderId="0" xfId="0" applyNumberFormat="1" applyFill="1" applyAlignment="1">
      <alignment horizontal="left"/>
    </xf>
    <xf numFmtId="3" fontId="0" fillId="0" borderId="6" xfId="0" applyNumberFormat="1" applyFill="1" applyBorder="1" applyAlignment="1">
      <alignment/>
    </xf>
    <xf numFmtId="9" fontId="0" fillId="0" borderId="0" xfId="20" applyFill="1" applyAlignment="1">
      <alignment/>
    </xf>
    <xf numFmtId="3" fontId="0" fillId="0" borderId="0" xfId="0" applyNumberFormat="1" applyFill="1" applyBorder="1" applyAlignment="1">
      <alignment/>
    </xf>
    <xf numFmtId="183" fontId="0" fillId="0" borderId="0" xfId="0" applyNumberFormat="1" applyFill="1" applyAlignment="1">
      <alignment/>
    </xf>
    <xf numFmtId="174" fontId="0" fillId="0" borderId="0" xfId="0" applyNumberFormat="1" applyFill="1" applyAlignment="1">
      <alignment/>
    </xf>
    <xf numFmtId="184" fontId="0" fillId="0" borderId="0" xfId="19" applyNumberFormat="1" applyFill="1" applyAlignment="1">
      <alignment/>
    </xf>
    <xf numFmtId="174" fontId="0" fillId="0" borderId="6" xfId="0" applyNumberFormat="1" applyFill="1" applyBorder="1" applyAlignment="1">
      <alignment/>
    </xf>
    <xf numFmtId="184" fontId="0" fillId="0" borderId="0" xfId="19" applyNumberFormat="1" applyFont="1" applyFill="1" applyAlignment="1">
      <alignment/>
    </xf>
    <xf numFmtId="173" fontId="0" fillId="0" borderId="0" xfId="15" applyNumberFormat="1" applyFill="1" applyAlignment="1">
      <alignment horizontal="center"/>
    </xf>
    <xf numFmtId="3" fontId="0" fillId="0" borderId="0" xfId="0" applyNumberFormat="1" applyFont="1" applyAlignment="1">
      <alignment/>
    </xf>
    <xf numFmtId="0" fontId="1" fillId="3" borderId="0" xfId="0" applyFont="1" applyFill="1" applyAlignment="1">
      <alignment horizontal="center"/>
    </xf>
    <xf numFmtId="0" fontId="1" fillId="0" borderId="7" xfId="0" applyFont="1" applyBorder="1" applyAlignment="1">
      <alignment/>
    </xf>
    <xf numFmtId="0" fontId="0" fillId="0" borderId="7" xfId="0" applyBorder="1" applyAlignment="1">
      <alignment/>
    </xf>
    <xf numFmtId="0" fontId="0" fillId="3" borderId="0" xfId="0" applyFill="1" applyAlignment="1">
      <alignment/>
    </xf>
    <xf numFmtId="0" fontId="1" fillId="3" borderId="7" xfId="0" applyFont="1" applyFill="1" applyBorder="1" applyAlignment="1">
      <alignment/>
    </xf>
    <xf numFmtId="171" fontId="1" fillId="3" borderId="7" xfId="15" applyFont="1" applyFill="1" applyBorder="1" applyAlignment="1">
      <alignment/>
    </xf>
    <xf numFmtId="0" fontId="1" fillId="0" borderId="7" xfId="0" applyFont="1" applyFill="1" applyBorder="1" applyAlignment="1" applyProtection="1">
      <alignment/>
      <protection hidden="1"/>
    </xf>
    <xf numFmtId="0" fontId="1" fillId="0" borderId="7" xfId="0" applyFont="1" applyFill="1" applyBorder="1" applyAlignment="1">
      <alignment/>
    </xf>
    <xf numFmtId="2" fontId="0" fillId="0" borderId="7" xfId="0" applyNumberFormat="1" applyBorder="1" applyAlignment="1">
      <alignment/>
    </xf>
    <xf numFmtId="173" fontId="0" fillId="0" borderId="0" xfId="15" applyNumberFormat="1" applyFont="1" applyAlignment="1">
      <alignment/>
    </xf>
    <xf numFmtId="184" fontId="0" fillId="0" borderId="6" xfId="0" applyNumberFormat="1" applyFill="1" applyBorder="1" applyAlignment="1">
      <alignment/>
    </xf>
    <xf numFmtId="171" fontId="0" fillId="0" borderId="7" xfId="15" applyFill="1" applyBorder="1" applyAlignment="1" applyProtection="1">
      <alignment/>
      <protection hidden="1"/>
    </xf>
    <xf numFmtId="43" fontId="0" fillId="0" borderId="7" xfId="0" applyNumberFormat="1" applyFill="1" applyBorder="1" applyAlignment="1">
      <alignment/>
    </xf>
    <xf numFmtId="0" fontId="0" fillId="0" borderId="7" xfId="0" applyFill="1" applyBorder="1" applyAlignment="1">
      <alignment/>
    </xf>
    <xf numFmtId="2" fontId="0" fillId="0" borderId="7" xfId="0" applyNumberFormat="1" applyFont="1" applyBorder="1" applyAlignment="1">
      <alignment/>
    </xf>
    <xf numFmtId="2" fontId="0" fillId="0" borderId="7" xfId="0" applyNumberFormat="1" applyFill="1" applyBorder="1" applyAlignment="1">
      <alignment/>
    </xf>
    <xf numFmtId="0" fontId="0" fillId="0" borderId="7" xfId="0" applyFont="1" applyBorder="1" applyAlignment="1">
      <alignment/>
    </xf>
    <xf numFmtId="0" fontId="1" fillId="4" borderId="7" xfId="0" applyFont="1" applyFill="1" applyBorder="1" applyAlignment="1">
      <alignment/>
    </xf>
    <xf numFmtId="0" fontId="1" fillId="4" borderId="7" xfId="0" applyFont="1" applyFill="1" applyBorder="1" applyAlignment="1">
      <alignment horizontal="center" wrapText="1"/>
    </xf>
    <xf numFmtId="171" fontId="1" fillId="4" borderId="7" xfId="15" applyFont="1" applyFill="1" applyBorder="1" applyAlignment="1">
      <alignment horizontal="center" wrapText="1"/>
    </xf>
    <xf numFmtId="2" fontId="0" fillId="0" borderId="7" xfId="0" applyNumberFormat="1" applyFont="1" applyFill="1" applyBorder="1" applyAlignment="1">
      <alignment/>
    </xf>
    <xf numFmtId="174" fontId="0" fillId="0" borderId="0" xfId="0" applyNumberFormat="1" applyFill="1" applyAlignment="1">
      <alignment horizontal="right"/>
    </xf>
    <xf numFmtId="3" fontId="0" fillId="0" borderId="0" xfId="0" applyNumberFormat="1" applyAlignment="1">
      <alignment horizontal="left"/>
    </xf>
    <xf numFmtId="173" fontId="0" fillId="0" borderId="0" xfId="15" applyNumberFormat="1" applyFont="1" applyAlignment="1">
      <alignment horizontal="right"/>
    </xf>
    <xf numFmtId="3" fontId="0" fillId="0" borderId="0" xfId="0" applyNumberFormat="1" applyFont="1" applyAlignment="1">
      <alignment horizontal="right"/>
    </xf>
    <xf numFmtId="3" fontId="14" fillId="0" borderId="0" xfId="0" applyNumberFormat="1" applyFont="1" applyAlignment="1">
      <alignment/>
    </xf>
    <xf numFmtId="171" fontId="0" fillId="0" borderId="7" xfId="15" applyFont="1" applyFill="1" applyBorder="1" applyAlignment="1" applyProtection="1">
      <alignment/>
      <protection hidden="1"/>
    </xf>
    <xf numFmtId="171" fontId="0" fillId="2" borderId="7" xfId="15" applyFont="1" applyFill="1" applyBorder="1" applyAlignment="1" applyProtection="1">
      <alignment/>
      <protection hidden="1"/>
    </xf>
    <xf numFmtId="43" fontId="0" fillId="0" borderId="7" xfId="0" applyNumberFormat="1" applyFont="1" applyFill="1" applyBorder="1" applyAlignment="1">
      <alignment/>
    </xf>
    <xf numFmtId="171" fontId="0" fillId="0" borderId="7" xfId="15" applyFont="1" applyFill="1" applyBorder="1" applyAlignment="1" applyProtection="1">
      <alignment/>
      <protection hidden="1"/>
    </xf>
    <xf numFmtId="189" fontId="0" fillId="0" borderId="7" xfId="0" applyNumberFormat="1" applyBorder="1" applyAlignment="1">
      <alignment/>
    </xf>
    <xf numFmtId="2" fontId="0" fillId="0" borderId="7" xfId="15" applyNumberFormat="1" applyBorder="1" applyAlignment="1">
      <alignment/>
    </xf>
    <xf numFmtId="2" fontId="1" fillId="0" borderId="7" xfId="0" applyNumberFormat="1" applyFont="1" applyBorder="1" applyAlignment="1">
      <alignment/>
    </xf>
    <xf numFmtId="2" fontId="1" fillId="0" borderId="7" xfId="0" applyNumberFormat="1" applyFont="1" applyFill="1" applyBorder="1" applyAlignment="1">
      <alignment/>
    </xf>
    <xf numFmtId="2" fontId="0" fillId="0" borderId="7" xfId="0" applyNumberFormat="1" applyFont="1" applyBorder="1" applyAlignment="1">
      <alignment horizontal="center"/>
    </xf>
    <xf numFmtId="2" fontId="0" fillId="0" borderId="7" xfId="0" applyNumberFormat="1" applyFont="1" applyFill="1" applyBorder="1" applyAlignment="1">
      <alignment horizontal="center"/>
    </xf>
    <xf numFmtId="171" fontId="0" fillId="0" borderId="7" xfId="15" applyBorder="1" applyAlignment="1">
      <alignment/>
    </xf>
    <xf numFmtId="2" fontId="0" fillId="0" borderId="7" xfId="15" applyNumberFormat="1" applyBorder="1" applyAlignment="1">
      <alignment/>
    </xf>
    <xf numFmtId="2" fontId="0" fillId="0" borderId="7" xfId="15" applyNumberFormat="1" applyFill="1" applyBorder="1" applyAlignment="1">
      <alignment/>
    </xf>
    <xf numFmtId="0" fontId="0" fillId="0" borderId="7" xfId="0" applyBorder="1" applyAlignment="1">
      <alignment horizontal="center"/>
    </xf>
    <xf numFmtId="0" fontId="10" fillId="2" borderId="4" xfId="0" applyFont="1" applyFill="1" applyBorder="1" applyAlignment="1">
      <alignment wrapText="1"/>
    </xf>
    <xf numFmtId="0" fontId="10" fillId="2" borderId="0" xfId="0" applyFont="1" applyFill="1" applyBorder="1" applyAlignment="1">
      <alignment wrapText="1"/>
    </xf>
    <xf numFmtId="0" fontId="10" fillId="2" borderId="5" xfId="0" applyFont="1" applyFill="1" applyBorder="1" applyAlignment="1">
      <alignment wrapText="1"/>
    </xf>
    <xf numFmtId="0" fontId="10" fillId="2" borderId="8" xfId="0" applyFont="1" applyFill="1" applyBorder="1" applyAlignment="1">
      <alignment wrapText="1"/>
    </xf>
    <xf numFmtId="0" fontId="10" fillId="2" borderId="9" xfId="0" applyFont="1" applyFill="1" applyBorder="1" applyAlignment="1">
      <alignment wrapText="1"/>
    </xf>
    <xf numFmtId="0" fontId="10" fillId="2" borderId="10" xfId="0" applyFont="1" applyFill="1" applyBorder="1" applyAlignment="1">
      <alignment wrapText="1"/>
    </xf>
    <xf numFmtId="0" fontId="13" fillId="3" borderId="0" xfId="0" applyFont="1" applyFill="1" applyAlignment="1">
      <alignment horizontal="center"/>
    </xf>
    <xf numFmtId="0" fontId="1" fillId="3" borderId="0" xfId="0" applyFont="1" applyFill="1" applyAlignment="1">
      <alignment horizontal="center"/>
    </xf>
  </cellXfs>
  <cellStyles count="7">
    <cellStyle name="Normal" xfId="0"/>
    <cellStyle name="Comma" xfId="15"/>
    <cellStyle name="Comma [0]" xfId="16"/>
    <cellStyle name="Currency" xfId="17"/>
    <cellStyle name="Currency [0]" xfId="18"/>
    <cellStyle name="Euro"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552450</xdr:colOff>
      <xdr:row>7</xdr:row>
      <xdr:rowOff>38100</xdr:rowOff>
    </xdr:to>
    <xdr:pic>
      <xdr:nvPicPr>
        <xdr:cNvPr id="1" name="Picture 4"/>
        <xdr:cNvPicPr preferRelativeResize="1">
          <a:picLocks noChangeAspect="1"/>
        </xdr:cNvPicPr>
      </xdr:nvPicPr>
      <xdr:blipFill>
        <a:blip r:embed="rId1"/>
        <a:stretch>
          <a:fillRect/>
        </a:stretch>
      </xdr:blipFill>
      <xdr:spPr>
        <a:xfrm>
          <a:off x="0" y="0"/>
          <a:ext cx="30003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B1:U46"/>
  <sheetViews>
    <sheetView tabSelected="1" workbookViewId="0" topLeftCell="A1">
      <selection activeCell="C37" sqref="C37"/>
    </sheetView>
  </sheetViews>
  <sheetFormatPr defaultColWidth="9.140625" defaultRowHeight="12.75"/>
  <cols>
    <col min="1" max="1" width="2.140625" style="11" customWidth="1"/>
    <col min="2" max="2" width="34.57421875" style="0" customWidth="1"/>
    <col min="5" max="5" width="7.140625" style="0" customWidth="1"/>
    <col min="13" max="13" width="4.421875" style="0" customWidth="1"/>
  </cols>
  <sheetData>
    <row r="1" spans="2:21" ht="12.75">
      <c r="B1" s="12"/>
      <c r="C1" s="11"/>
      <c r="D1" s="11"/>
      <c r="E1" s="11"/>
      <c r="F1" s="11"/>
      <c r="G1" s="11"/>
      <c r="H1" s="11"/>
      <c r="I1" s="11"/>
      <c r="J1" s="11"/>
      <c r="K1" s="11"/>
      <c r="L1" s="11"/>
      <c r="M1" s="11"/>
      <c r="N1" s="11"/>
      <c r="O1" s="11"/>
      <c r="P1" s="11"/>
      <c r="Q1" s="11"/>
      <c r="R1" s="11"/>
      <c r="S1" s="11"/>
      <c r="T1" s="11"/>
      <c r="U1" s="11"/>
    </row>
    <row r="2" spans="2:21" ht="12.75">
      <c r="B2" s="11"/>
      <c r="C2" s="11"/>
      <c r="D2" s="11"/>
      <c r="E2" s="27" t="s">
        <v>20</v>
      </c>
      <c r="F2" s="28"/>
      <c r="G2" s="28"/>
      <c r="H2" s="28"/>
      <c r="I2" s="28"/>
      <c r="J2" s="28"/>
      <c r="K2" s="28"/>
      <c r="L2" s="28"/>
      <c r="M2" s="28"/>
      <c r="N2" s="29"/>
      <c r="O2" s="11"/>
      <c r="P2" s="11"/>
      <c r="Q2" s="11"/>
      <c r="R2" s="11"/>
      <c r="S2" s="11"/>
      <c r="T2" s="11"/>
      <c r="U2" s="11"/>
    </row>
    <row r="3" spans="2:21" ht="12.75" customHeight="1">
      <c r="B3" s="11"/>
      <c r="C3" s="11"/>
      <c r="D3" s="11"/>
      <c r="E3" s="41"/>
      <c r="F3" s="42"/>
      <c r="G3" s="42"/>
      <c r="H3" s="42"/>
      <c r="I3" s="42"/>
      <c r="J3" s="42"/>
      <c r="K3" s="42"/>
      <c r="L3" s="42"/>
      <c r="M3" s="42"/>
      <c r="N3" s="43"/>
      <c r="O3" s="11"/>
      <c r="P3" s="11"/>
      <c r="Q3" s="11"/>
      <c r="R3" s="11"/>
      <c r="S3" s="11"/>
      <c r="T3" s="11"/>
      <c r="U3" s="11"/>
    </row>
    <row r="4" spans="2:21" ht="12.75" customHeight="1">
      <c r="B4" s="11"/>
      <c r="C4" s="11"/>
      <c r="D4" s="11"/>
      <c r="E4" s="109" t="s">
        <v>21</v>
      </c>
      <c r="F4" s="110"/>
      <c r="G4" s="110"/>
      <c r="H4" s="110"/>
      <c r="I4" s="110"/>
      <c r="J4" s="110"/>
      <c r="K4" s="110"/>
      <c r="L4" s="110"/>
      <c r="M4" s="110"/>
      <c r="N4" s="111"/>
      <c r="O4" s="11"/>
      <c r="P4" s="11"/>
      <c r="Q4" s="11"/>
      <c r="R4" s="11"/>
      <c r="S4" s="11"/>
      <c r="T4" s="11"/>
      <c r="U4" s="11"/>
    </row>
    <row r="5" spans="2:21" ht="12.75">
      <c r="B5" s="11"/>
      <c r="C5" s="11"/>
      <c r="D5" s="11"/>
      <c r="E5" s="109"/>
      <c r="F5" s="110"/>
      <c r="G5" s="110"/>
      <c r="H5" s="110"/>
      <c r="I5" s="110"/>
      <c r="J5" s="110"/>
      <c r="K5" s="110"/>
      <c r="L5" s="110"/>
      <c r="M5" s="110"/>
      <c r="N5" s="111"/>
      <c r="O5" s="11"/>
      <c r="P5" s="11"/>
      <c r="Q5" s="11"/>
      <c r="R5" s="11"/>
      <c r="S5" s="11"/>
      <c r="T5" s="11"/>
      <c r="U5" s="11"/>
    </row>
    <row r="6" spans="2:21" ht="12.75">
      <c r="B6" s="11"/>
      <c r="C6" s="11"/>
      <c r="D6" s="11"/>
      <c r="E6" s="109"/>
      <c r="F6" s="110"/>
      <c r="G6" s="110"/>
      <c r="H6" s="110"/>
      <c r="I6" s="110"/>
      <c r="J6" s="110"/>
      <c r="K6" s="110"/>
      <c r="L6" s="110"/>
      <c r="M6" s="110"/>
      <c r="N6" s="111"/>
      <c r="O6" s="11"/>
      <c r="P6" s="11"/>
      <c r="Q6" s="11"/>
      <c r="R6" s="11"/>
      <c r="S6" s="11"/>
      <c r="T6" s="11"/>
      <c r="U6" s="11"/>
    </row>
    <row r="7" spans="2:21" ht="12.75">
      <c r="B7" s="11"/>
      <c r="C7" s="11"/>
      <c r="D7" s="11"/>
      <c r="E7" s="109"/>
      <c r="F7" s="110"/>
      <c r="G7" s="110"/>
      <c r="H7" s="110"/>
      <c r="I7" s="110"/>
      <c r="J7" s="110"/>
      <c r="K7" s="110"/>
      <c r="L7" s="110"/>
      <c r="M7" s="110"/>
      <c r="N7" s="111"/>
      <c r="O7" s="11"/>
      <c r="P7" s="11"/>
      <c r="Q7" s="11"/>
      <c r="R7" s="11"/>
      <c r="S7" s="11"/>
      <c r="T7" s="11"/>
      <c r="U7" s="11"/>
    </row>
    <row r="8" spans="2:21" ht="12.75">
      <c r="B8" s="11"/>
      <c r="C8" s="11"/>
      <c r="D8" s="11"/>
      <c r="E8" s="112"/>
      <c r="F8" s="113"/>
      <c r="G8" s="113"/>
      <c r="H8" s="113"/>
      <c r="I8" s="113"/>
      <c r="J8" s="113"/>
      <c r="K8" s="113"/>
      <c r="L8" s="113"/>
      <c r="M8" s="113"/>
      <c r="N8" s="114"/>
      <c r="O8" s="11"/>
      <c r="P8" s="11"/>
      <c r="Q8" s="11"/>
      <c r="R8" s="11"/>
      <c r="S8" s="11"/>
      <c r="T8" s="11"/>
      <c r="U8" s="11"/>
    </row>
    <row r="9" spans="2:21" ht="12.75">
      <c r="B9" s="23" t="s">
        <v>8</v>
      </c>
      <c r="C9" s="11"/>
      <c r="D9" s="11"/>
      <c r="E9" s="11"/>
      <c r="F9" s="11"/>
      <c r="G9" s="11"/>
      <c r="H9" s="11"/>
      <c r="I9" s="11"/>
      <c r="J9" s="11"/>
      <c r="K9" s="11"/>
      <c r="L9" s="11"/>
      <c r="M9" s="11"/>
      <c r="N9" s="11"/>
      <c r="O9" s="11"/>
      <c r="P9" s="11"/>
      <c r="Q9" s="11"/>
      <c r="R9" s="11"/>
      <c r="S9" s="11"/>
      <c r="T9" s="11"/>
      <c r="U9" s="11"/>
    </row>
    <row r="10" spans="2:21" ht="12.75">
      <c r="B10" s="21" t="s">
        <v>9</v>
      </c>
      <c r="C10" s="11"/>
      <c r="D10" s="11"/>
      <c r="E10" s="11"/>
      <c r="F10" s="11"/>
      <c r="G10" s="11"/>
      <c r="H10" s="11"/>
      <c r="I10" s="11"/>
      <c r="J10" s="11"/>
      <c r="K10" s="11"/>
      <c r="L10" s="11"/>
      <c r="M10" s="11"/>
      <c r="N10" s="11"/>
      <c r="O10" s="11"/>
      <c r="P10" s="11"/>
      <c r="Q10" s="11"/>
      <c r="R10" s="11"/>
      <c r="S10" s="11"/>
      <c r="T10" s="11"/>
      <c r="U10" s="11"/>
    </row>
    <row r="11" spans="2:21" ht="12.75">
      <c r="B11" s="21" t="s">
        <v>39</v>
      </c>
      <c r="C11" s="11"/>
      <c r="D11" s="11"/>
      <c r="E11" s="11"/>
      <c r="F11" s="11"/>
      <c r="G11" s="11"/>
      <c r="H11" s="11"/>
      <c r="I11" s="11"/>
      <c r="J11" s="11"/>
      <c r="K11" s="11"/>
      <c r="L11" s="11"/>
      <c r="M11" s="11"/>
      <c r="N11" s="11"/>
      <c r="O11" s="11"/>
      <c r="P11" s="11"/>
      <c r="Q11" s="11"/>
      <c r="R11" s="11"/>
      <c r="S11" s="11"/>
      <c r="T11" s="11"/>
      <c r="U11" s="11"/>
    </row>
    <row r="12" spans="2:21" ht="12.75">
      <c r="B12" s="21"/>
      <c r="C12" s="13"/>
      <c r="D12" s="13"/>
      <c r="E12" s="13"/>
      <c r="F12" s="11"/>
      <c r="G12" s="11"/>
      <c r="H12" s="11"/>
      <c r="I12" s="11"/>
      <c r="J12" s="11"/>
      <c r="K12" s="11"/>
      <c r="L12" s="11"/>
      <c r="M12" s="11"/>
      <c r="N12" s="11"/>
      <c r="O12" s="11"/>
      <c r="P12" s="11"/>
      <c r="Q12" s="11"/>
      <c r="R12" s="11"/>
      <c r="S12" s="11"/>
      <c r="T12" s="11"/>
      <c r="U12" s="11"/>
    </row>
    <row r="13" spans="2:21" ht="12.75">
      <c r="B13" s="21" t="s">
        <v>26</v>
      </c>
      <c r="C13" s="13"/>
      <c r="D13" s="13"/>
      <c r="E13" s="13"/>
      <c r="F13" s="11"/>
      <c r="G13" s="11"/>
      <c r="H13" s="11"/>
      <c r="I13" s="11"/>
      <c r="J13" s="11"/>
      <c r="K13" s="11"/>
      <c r="L13" s="11"/>
      <c r="M13" s="11"/>
      <c r="N13" s="11"/>
      <c r="O13" s="11"/>
      <c r="P13" s="11"/>
      <c r="Q13" s="11"/>
      <c r="R13" s="11"/>
      <c r="S13" s="11"/>
      <c r="T13" s="11"/>
      <c r="U13" s="11"/>
    </row>
    <row r="14" spans="2:21" ht="12.75">
      <c r="B14" s="21" t="s">
        <v>60</v>
      </c>
      <c r="C14" s="13"/>
      <c r="D14" s="13"/>
      <c r="E14" s="13"/>
      <c r="F14" s="11"/>
      <c r="G14" s="11"/>
      <c r="H14" s="11"/>
      <c r="I14" s="11"/>
      <c r="J14" s="11"/>
      <c r="K14" s="11"/>
      <c r="L14" s="11"/>
      <c r="M14" s="11"/>
      <c r="N14" s="11"/>
      <c r="O14" s="11"/>
      <c r="P14" s="11"/>
      <c r="Q14" s="11"/>
      <c r="R14" s="11"/>
      <c r="S14" s="11"/>
      <c r="T14" s="11"/>
      <c r="U14" s="11"/>
    </row>
    <row r="15" spans="2:21" ht="12.75">
      <c r="B15" s="21" t="s">
        <v>61</v>
      </c>
      <c r="C15" s="13"/>
      <c r="D15" s="13"/>
      <c r="E15" s="13"/>
      <c r="F15" s="11"/>
      <c r="G15" s="11"/>
      <c r="H15" s="11"/>
      <c r="I15" s="22"/>
      <c r="J15" s="11"/>
      <c r="K15" s="11"/>
      <c r="L15" s="11"/>
      <c r="M15" s="11"/>
      <c r="N15" s="11"/>
      <c r="O15" s="11"/>
      <c r="P15" s="11"/>
      <c r="Q15" s="11"/>
      <c r="R15" s="11"/>
      <c r="S15" s="11"/>
      <c r="T15" s="11"/>
      <c r="U15" s="11"/>
    </row>
    <row r="16" spans="2:21" ht="12.75">
      <c r="B16" s="21" t="s">
        <v>62</v>
      </c>
      <c r="C16" s="13"/>
      <c r="D16" s="13"/>
      <c r="E16" s="13"/>
      <c r="F16" s="11"/>
      <c r="G16" s="11"/>
      <c r="H16" s="11"/>
      <c r="I16" s="22"/>
      <c r="J16" s="11"/>
      <c r="K16" s="11"/>
      <c r="L16" s="11"/>
      <c r="M16" s="11"/>
      <c r="N16" s="11"/>
      <c r="O16" s="11"/>
      <c r="P16" s="11"/>
      <c r="Q16" s="11"/>
      <c r="R16" s="11"/>
      <c r="S16" s="11"/>
      <c r="T16" s="11"/>
      <c r="U16" s="11"/>
    </row>
    <row r="17" spans="2:21" ht="12.75">
      <c r="B17" s="21"/>
      <c r="C17" s="13"/>
      <c r="D17" s="13"/>
      <c r="E17" s="13"/>
      <c r="F17" s="11"/>
      <c r="G17" s="11"/>
      <c r="H17" s="11"/>
      <c r="I17" s="26"/>
      <c r="J17" s="11"/>
      <c r="K17" s="11"/>
      <c r="L17" s="11"/>
      <c r="M17" s="11"/>
      <c r="N17" s="11"/>
      <c r="O17" s="11"/>
      <c r="P17" s="11"/>
      <c r="Q17" s="11"/>
      <c r="R17" s="11"/>
      <c r="S17" s="11"/>
      <c r="T17" s="11"/>
      <c r="U17" s="11"/>
    </row>
    <row r="18" spans="2:21" ht="12.75">
      <c r="B18" s="21" t="s">
        <v>53</v>
      </c>
      <c r="C18" s="13"/>
      <c r="D18" s="13"/>
      <c r="E18" s="13"/>
      <c r="F18" s="11"/>
      <c r="G18" s="11"/>
      <c r="H18" s="11"/>
      <c r="I18" s="26"/>
      <c r="J18" s="11"/>
      <c r="K18" s="11"/>
      <c r="L18" s="11"/>
      <c r="M18" s="11"/>
      <c r="N18" s="11"/>
      <c r="O18" s="11"/>
      <c r="P18" s="11"/>
      <c r="Q18" s="11"/>
      <c r="R18" s="11"/>
      <c r="S18" s="11"/>
      <c r="T18" s="11"/>
      <c r="U18" s="11"/>
    </row>
    <row r="19" spans="2:21" ht="12.75">
      <c r="B19" s="21" t="s">
        <v>15</v>
      </c>
      <c r="C19" s="13"/>
      <c r="D19" s="13"/>
      <c r="E19" s="13" t="s">
        <v>22</v>
      </c>
      <c r="F19" s="11"/>
      <c r="G19" s="11"/>
      <c r="H19" s="11"/>
      <c r="I19" s="26"/>
      <c r="J19" s="11"/>
      <c r="K19" s="11"/>
      <c r="L19" s="11"/>
      <c r="M19" s="11"/>
      <c r="N19" s="11"/>
      <c r="O19" s="11"/>
      <c r="P19" s="11"/>
      <c r="Q19" s="11"/>
      <c r="R19" s="11"/>
      <c r="S19" s="11"/>
      <c r="T19" s="11"/>
      <c r="U19" s="11"/>
    </row>
    <row r="20" spans="2:21" ht="12.75">
      <c r="B20" s="21"/>
      <c r="C20" s="11"/>
      <c r="D20" s="11"/>
      <c r="E20" s="11"/>
      <c r="F20" s="11"/>
      <c r="G20" s="11"/>
      <c r="H20" s="11"/>
      <c r="I20" s="26"/>
      <c r="J20" s="11"/>
      <c r="K20" s="11"/>
      <c r="L20" s="11"/>
      <c r="M20" s="11"/>
      <c r="N20" s="11"/>
      <c r="O20" s="11"/>
      <c r="P20" s="11"/>
      <c r="Q20" s="11"/>
      <c r="R20" s="11"/>
      <c r="S20" s="11"/>
      <c r="T20" s="11"/>
      <c r="U20" s="11"/>
    </row>
    <row r="21" spans="2:21" ht="12.75">
      <c r="B21" s="21" t="s">
        <v>17</v>
      </c>
      <c r="C21" s="11"/>
      <c r="D21" s="11"/>
      <c r="E21" s="11"/>
      <c r="F21" s="11"/>
      <c r="G21" s="11"/>
      <c r="H21" s="11"/>
      <c r="I21" s="26"/>
      <c r="J21" s="11"/>
      <c r="K21" s="11"/>
      <c r="L21" s="11"/>
      <c r="M21" s="11"/>
      <c r="N21" s="11"/>
      <c r="O21" s="11"/>
      <c r="P21" s="11"/>
      <c r="Q21" s="11"/>
      <c r="R21" s="11"/>
      <c r="S21" s="11"/>
      <c r="T21" s="11"/>
      <c r="U21" s="11"/>
    </row>
    <row r="22" spans="2:21" ht="12.75">
      <c r="B22" s="21" t="s">
        <v>24</v>
      </c>
      <c r="C22" s="11"/>
      <c r="D22" s="11"/>
      <c r="E22" s="11"/>
      <c r="F22" s="11"/>
      <c r="G22" s="11"/>
      <c r="H22" s="11"/>
      <c r="I22" s="26"/>
      <c r="J22" s="11"/>
      <c r="K22" s="11"/>
      <c r="L22" s="11"/>
      <c r="M22" s="11"/>
      <c r="N22" s="11"/>
      <c r="O22" s="11"/>
      <c r="P22" s="11"/>
      <c r="Q22" s="11"/>
      <c r="R22" s="11"/>
      <c r="S22" s="11"/>
      <c r="T22" s="11"/>
      <c r="U22" s="11"/>
    </row>
    <row r="23" spans="2:21" ht="12.75">
      <c r="B23" s="21" t="s">
        <v>222</v>
      </c>
      <c r="C23" s="11"/>
      <c r="D23" s="11"/>
      <c r="E23" s="11"/>
      <c r="F23" s="11"/>
      <c r="G23" s="11"/>
      <c r="H23" s="11"/>
      <c r="I23" s="26"/>
      <c r="J23" s="11"/>
      <c r="K23" s="11"/>
      <c r="L23" s="11"/>
      <c r="M23" s="11"/>
      <c r="N23" s="11"/>
      <c r="O23" s="11"/>
      <c r="P23" s="11"/>
      <c r="Q23" s="11"/>
      <c r="R23" s="11"/>
      <c r="S23" s="11"/>
      <c r="T23" s="11"/>
      <c r="U23" s="11"/>
    </row>
    <row r="24" spans="2:21" ht="12.75">
      <c r="B24" s="21" t="s">
        <v>223</v>
      </c>
      <c r="C24" s="11"/>
      <c r="D24" s="11"/>
      <c r="E24" s="11"/>
      <c r="F24" s="11"/>
      <c r="G24" s="11"/>
      <c r="H24" s="11"/>
      <c r="I24" s="26"/>
      <c r="J24" s="11"/>
      <c r="K24" s="11"/>
      <c r="L24" s="11"/>
      <c r="M24" s="11"/>
      <c r="N24" s="11"/>
      <c r="O24" s="11"/>
      <c r="P24" s="11"/>
      <c r="Q24" s="11"/>
      <c r="R24" s="11"/>
      <c r="S24" s="11"/>
      <c r="T24" s="11"/>
      <c r="U24" s="11"/>
    </row>
    <row r="25" spans="2:21" ht="12.75" customHeight="1">
      <c r="B25" s="21"/>
      <c r="C25" s="11"/>
      <c r="D25" s="20"/>
      <c r="E25" s="22" t="s">
        <v>19</v>
      </c>
      <c r="F25" s="20"/>
      <c r="G25" s="20"/>
      <c r="H25" s="20"/>
      <c r="I25" s="20"/>
      <c r="J25" s="20"/>
      <c r="K25" s="20"/>
      <c r="L25" s="20"/>
      <c r="M25" s="20"/>
      <c r="N25" s="11"/>
      <c r="O25" s="11"/>
      <c r="P25" s="11"/>
      <c r="Q25" s="11"/>
      <c r="R25" s="11"/>
      <c r="S25" s="11"/>
      <c r="T25" s="11"/>
      <c r="U25" s="11"/>
    </row>
    <row r="26" spans="2:21" ht="12.75">
      <c r="B26" s="21" t="s">
        <v>55</v>
      </c>
      <c r="C26" s="21"/>
      <c r="D26" s="1"/>
      <c r="E26" s="26" t="s">
        <v>10</v>
      </c>
      <c r="F26" s="44"/>
      <c r="G26" s="44"/>
      <c r="H26" s="44"/>
      <c r="I26" s="44"/>
      <c r="J26" s="44"/>
      <c r="K26" s="44"/>
      <c r="L26" s="44"/>
      <c r="M26" s="44"/>
      <c r="N26" s="11"/>
      <c r="O26" s="11"/>
      <c r="P26" s="11"/>
      <c r="Q26" s="11"/>
      <c r="R26" s="11"/>
      <c r="S26" s="11"/>
      <c r="T26" s="11"/>
      <c r="U26" s="11"/>
    </row>
    <row r="27" spans="2:21" ht="12.75">
      <c r="B27" s="21" t="s">
        <v>56</v>
      </c>
      <c r="C27" s="21"/>
      <c r="D27" s="44"/>
      <c r="E27" s="26" t="s">
        <v>11</v>
      </c>
      <c r="F27" s="11"/>
      <c r="G27" s="11"/>
      <c r="H27" s="44"/>
      <c r="I27" s="44"/>
      <c r="J27" s="44"/>
      <c r="K27" s="44"/>
      <c r="L27" s="44"/>
      <c r="M27" s="44"/>
      <c r="N27" s="11"/>
      <c r="O27" s="11"/>
      <c r="P27" s="11"/>
      <c r="Q27" s="11"/>
      <c r="R27" s="11"/>
      <c r="S27" s="11"/>
      <c r="T27" s="11"/>
      <c r="U27" s="11"/>
    </row>
    <row r="28" spans="2:21" ht="12.75">
      <c r="B28" s="21" t="s">
        <v>57</v>
      </c>
      <c r="C28" s="21"/>
      <c r="D28" s="45"/>
      <c r="E28" s="26" t="s">
        <v>12</v>
      </c>
      <c r="F28" s="11"/>
      <c r="G28" s="11"/>
      <c r="H28" s="42"/>
      <c r="I28" s="42"/>
      <c r="J28" s="42"/>
      <c r="K28" s="42"/>
      <c r="L28" s="42"/>
      <c r="M28" s="42"/>
      <c r="N28" s="11"/>
      <c r="O28" s="11"/>
      <c r="P28" s="11"/>
      <c r="Q28" s="11"/>
      <c r="R28" s="11"/>
      <c r="S28" s="11"/>
      <c r="T28" s="11"/>
      <c r="U28" s="11"/>
    </row>
    <row r="29" spans="2:21" ht="12.75">
      <c r="B29" s="21" t="s">
        <v>58</v>
      </c>
      <c r="C29" s="21"/>
      <c r="D29" s="45"/>
      <c r="E29" s="26" t="s">
        <v>13</v>
      </c>
      <c r="F29" s="11"/>
      <c r="G29" s="11"/>
      <c r="H29" s="42"/>
      <c r="I29" s="42"/>
      <c r="J29" s="42"/>
      <c r="K29" s="42"/>
      <c r="L29" s="42"/>
      <c r="M29" s="42"/>
      <c r="N29" s="11"/>
      <c r="O29" s="11"/>
      <c r="P29" s="11"/>
      <c r="Q29" s="11"/>
      <c r="R29" s="11"/>
      <c r="S29" s="11"/>
      <c r="T29" s="11"/>
      <c r="U29" s="11"/>
    </row>
    <row r="30" spans="2:21" ht="12.75">
      <c r="B30" s="21"/>
      <c r="C30" s="21"/>
      <c r="D30" s="39"/>
      <c r="E30" s="26" t="s">
        <v>23</v>
      </c>
      <c r="F30" s="11"/>
      <c r="G30" s="11"/>
      <c r="H30" s="39"/>
      <c r="I30" s="39"/>
      <c r="J30" s="39"/>
      <c r="K30" s="39"/>
      <c r="L30" s="39"/>
      <c r="M30" s="39"/>
      <c r="N30" s="11"/>
      <c r="O30" s="11"/>
      <c r="P30" s="11"/>
      <c r="Q30" s="11"/>
      <c r="R30" s="11"/>
      <c r="S30" s="11"/>
      <c r="T30" s="11"/>
      <c r="U30" s="11"/>
    </row>
    <row r="31" spans="2:21" ht="12.75">
      <c r="B31" s="21" t="s">
        <v>18</v>
      </c>
      <c r="C31" s="21"/>
      <c r="D31" s="39"/>
      <c r="E31" s="26" t="s">
        <v>54</v>
      </c>
      <c r="F31" s="11"/>
      <c r="G31" s="11"/>
      <c r="H31" s="39"/>
      <c r="I31" s="39"/>
      <c r="J31" s="39"/>
      <c r="K31" s="39"/>
      <c r="L31" s="39"/>
      <c r="M31" s="39"/>
      <c r="N31" s="11"/>
      <c r="O31" s="11"/>
      <c r="P31" s="11"/>
      <c r="Q31" s="11"/>
      <c r="R31" s="11"/>
      <c r="S31" s="11"/>
      <c r="T31" s="11"/>
      <c r="U31" s="11"/>
    </row>
    <row r="32" spans="2:21" ht="12.75">
      <c r="B32" s="21"/>
      <c r="C32" s="21"/>
      <c r="D32" s="39"/>
      <c r="E32" s="11"/>
      <c r="F32" s="11"/>
      <c r="G32" s="11"/>
      <c r="H32" s="39"/>
      <c r="I32" s="39"/>
      <c r="J32" s="39"/>
      <c r="K32" s="39"/>
      <c r="L32" s="39"/>
      <c r="M32" s="39"/>
      <c r="N32" s="11"/>
      <c r="O32" s="11"/>
      <c r="P32" s="11"/>
      <c r="Q32" s="11"/>
      <c r="R32" s="11"/>
      <c r="S32" s="11"/>
      <c r="T32" s="11"/>
      <c r="U32" s="11"/>
    </row>
    <row r="33" spans="2:21" ht="12.75">
      <c r="B33" s="21"/>
      <c r="C33" s="21"/>
      <c r="D33" s="39"/>
      <c r="E33" s="11"/>
      <c r="F33" s="11"/>
      <c r="G33" s="11"/>
      <c r="H33" s="39"/>
      <c r="I33" s="39"/>
      <c r="J33" s="39"/>
      <c r="K33" s="39"/>
      <c r="L33" s="39"/>
      <c r="M33" s="39"/>
      <c r="N33" s="11"/>
      <c r="O33" s="11"/>
      <c r="P33" s="11"/>
      <c r="Q33" s="11"/>
      <c r="R33" s="11"/>
      <c r="S33" s="11"/>
      <c r="T33" s="11"/>
      <c r="U33" s="11"/>
    </row>
    <row r="34" spans="2:21" ht="12.75">
      <c r="B34" s="21"/>
      <c r="C34" s="21"/>
      <c r="D34" s="39"/>
      <c r="E34" s="39"/>
      <c r="F34" s="39"/>
      <c r="G34" s="39"/>
      <c r="H34" s="39"/>
      <c r="I34" s="39"/>
      <c r="J34" s="39"/>
      <c r="K34" s="39"/>
      <c r="L34" s="39"/>
      <c r="M34" s="39"/>
      <c r="N34" s="11"/>
      <c r="O34" s="11"/>
      <c r="P34" s="11"/>
      <c r="Q34" s="11"/>
      <c r="R34" s="11"/>
      <c r="S34" s="11"/>
      <c r="T34" s="11"/>
      <c r="U34" s="11"/>
    </row>
    <row r="35" spans="2:21" ht="12.75">
      <c r="B35" s="11"/>
      <c r="C35" s="21"/>
      <c r="D35" s="44"/>
      <c r="E35" s="44"/>
      <c r="F35" s="44"/>
      <c r="G35" s="44"/>
      <c r="H35" s="44"/>
      <c r="I35" s="44"/>
      <c r="J35" s="44"/>
      <c r="K35" s="44"/>
      <c r="L35" s="44"/>
      <c r="M35" s="44"/>
      <c r="N35" s="11"/>
      <c r="O35" s="11"/>
      <c r="P35" s="11"/>
      <c r="Q35" s="11"/>
      <c r="R35" s="11"/>
      <c r="S35" s="11"/>
      <c r="T35" s="11"/>
      <c r="U35" s="11"/>
    </row>
    <row r="36" spans="2:21" ht="12.75">
      <c r="B36" s="24"/>
      <c r="C36" s="11"/>
      <c r="D36" s="11"/>
      <c r="E36" s="11"/>
      <c r="F36" s="11"/>
      <c r="G36" s="16"/>
      <c r="H36" s="16"/>
      <c r="I36" s="16"/>
      <c r="J36" s="16"/>
      <c r="K36" s="16"/>
      <c r="L36" s="16"/>
      <c r="M36" s="16"/>
      <c r="N36" s="11"/>
      <c r="O36" s="11"/>
      <c r="P36" s="11"/>
      <c r="Q36" s="11"/>
      <c r="R36" s="11"/>
      <c r="S36" s="11"/>
      <c r="T36" s="11"/>
      <c r="U36" s="11"/>
    </row>
    <row r="37" spans="2:21" ht="12.75">
      <c r="B37" s="11"/>
      <c r="C37" s="11"/>
      <c r="D37" s="11"/>
      <c r="E37" s="11"/>
      <c r="F37" s="11"/>
      <c r="G37" s="11"/>
      <c r="H37" s="11"/>
      <c r="I37" s="11"/>
      <c r="J37" s="11"/>
      <c r="K37" s="11"/>
      <c r="L37" s="11"/>
      <c r="M37" s="11"/>
      <c r="N37" s="11"/>
      <c r="O37" s="11"/>
      <c r="P37" s="11"/>
      <c r="Q37" s="11"/>
      <c r="R37" s="11"/>
      <c r="S37" s="11"/>
      <c r="T37" s="11"/>
      <c r="U37" s="11"/>
    </row>
    <row r="38" spans="2:21" ht="12.75">
      <c r="B38" s="11"/>
      <c r="C38" s="11"/>
      <c r="D38" s="11"/>
      <c r="E38" s="11"/>
      <c r="F38" s="11"/>
      <c r="G38" s="11"/>
      <c r="H38" s="11"/>
      <c r="I38" s="11"/>
      <c r="J38" s="11"/>
      <c r="K38" s="11"/>
      <c r="L38" s="11"/>
      <c r="M38" s="11"/>
      <c r="N38" s="11"/>
      <c r="O38" s="11"/>
      <c r="P38" s="11"/>
      <c r="Q38" s="11"/>
      <c r="R38" s="11"/>
      <c r="S38" s="11"/>
      <c r="T38" s="11"/>
      <c r="U38" s="11"/>
    </row>
    <row r="39" spans="2:21" ht="12.75">
      <c r="B39" s="11"/>
      <c r="C39" s="11"/>
      <c r="D39" s="11"/>
      <c r="E39" s="11"/>
      <c r="F39" s="11"/>
      <c r="G39" s="11"/>
      <c r="H39" s="11"/>
      <c r="I39" s="11"/>
      <c r="J39" s="11"/>
      <c r="K39" s="11"/>
      <c r="L39" s="11"/>
      <c r="M39" s="11"/>
      <c r="N39" s="11"/>
      <c r="O39" s="11"/>
      <c r="P39" s="11"/>
      <c r="Q39" s="11"/>
      <c r="R39" s="11"/>
      <c r="S39" s="11"/>
      <c r="T39" s="11"/>
      <c r="U39" s="11"/>
    </row>
    <row r="40" spans="2:21" ht="12.75">
      <c r="B40" s="11"/>
      <c r="C40" s="11"/>
      <c r="D40" s="11"/>
      <c r="E40" s="11"/>
      <c r="F40" s="11"/>
      <c r="G40" s="11"/>
      <c r="H40" s="11"/>
      <c r="I40" s="11"/>
      <c r="J40" s="11"/>
      <c r="K40" s="11"/>
      <c r="L40" s="11"/>
      <c r="M40" s="11"/>
      <c r="N40" s="11"/>
      <c r="O40" s="11"/>
      <c r="P40" s="11"/>
      <c r="Q40" s="11"/>
      <c r="R40" s="11"/>
      <c r="S40" s="11"/>
      <c r="T40" s="11"/>
      <c r="U40" s="11"/>
    </row>
    <row r="41" spans="2:21" ht="12.75">
      <c r="B41" s="11"/>
      <c r="C41" s="11"/>
      <c r="D41" s="11"/>
      <c r="E41" s="11"/>
      <c r="F41" s="11"/>
      <c r="G41" s="11"/>
      <c r="H41" s="11"/>
      <c r="I41" s="11"/>
      <c r="J41" s="11"/>
      <c r="K41" s="11"/>
      <c r="L41" s="11"/>
      <c r="M41" s="11"/>
      <c r="N41" s="11"/>
      <c r="O41" s="11"/>
      <c r="P41" s="11"/>
      <c r="Q41" s="11"/>
      <c r="R41" s="11"/>
      <c r="S41" s="11"/>
      <c r="T41" s="11"/>
      <c r="U41" s="11"/>
    </row>
    <row r="42" spans="2:21" ht="12.75">
      <c r="B42" s="11"/>
      <c r="C42" s="11"/>
      <c r="D42" s="11"/>
      <c r="E42" s="11"/>
      <c r="F42" s="11"/>
      <c r="G42" s="11"/>
      <c r="H42" s="11"/>
      <c r="I42" s="11"/>
      <c r="J42" s="11"/>
      <c r="K42" s="11"/>
      <c r="L42" s="11"/>
      <c r="M42" s="11"/>
      <c r="N42" s="11"/>
      <c r="O42" s="11"/>
      <c r="P42" s="11"/>
      <c r="Q42" s="11"/>
      <c r="R42" s="11"/>
      <c r="S42" s="11"/>
      <c r="T42" s="11"/>
      <c r="U42" s="11"/>
    </row>
    <row r="43" spans="2:21" ht="12.75">
      <c r="B43" s="11"/>
      <c r="C43" s="11"/>
      <c r="D43" s="11"/>
      <c r="E43" s="11"/>
      <c r="F43" s="11"/>
      <c r="G43" s="11"/>
      <c r="H43" s="11"/>
      <c r="I43" s="11"/>
      <c r="J43" s="11"/>
      <c r="K43" s="11"/>
      <c r="L43" s="11"/>
      <c r="M43" s="11"/>
      <c r="N43" s="11"/>
      <c r="O43" s="11"/>
      <c r="P43" s="11"/>
      <c r="Q43" s="11"/>
      <c r="R43" s="11"/>
      <c r="S43" s="11"/>
      <c r="T43" s="11"/>
      <c r="U43" s="11"/>
    </row>
    <row r="44" spans="2:21" ht="12.75">
      <c r="B44" s="11"/>
      <c r="C44" s="11"/>
      <c r="D44" s="11"/>
      <c r="E44" s="11"/>
      <c r="F44" s="11"/>
      <c r="G44" s="11"/>
      <c r="H44" s="11"/>
      <c r="I44" s="11"/>
      <c r="J44" s="11"/>
      <c r="K44" s="11"/>
      <c r="L44" s="11"/>
      <c r="M44" s="11"/>
      <c r="N44" s="11"/>
      <c r="O44" s="11"/>
      <c r="P44" s="11"/>
      <c r="Q44" s="11"/>
      <c r="R44" s="11"/>
      <c r="S44" s="11"/>
      <c r="T44" s="11"/>
      <c r="U44" s="11"/>
    </row>
    <row r="45" spans="2:21" ht="12.75">
      <c r="B45" s="11"/>
      <c r="C45" s="11"/>
      <c r="D45" s="11"/>
      <c r="E45" s="11"/>
      <c r="F45" s="11"/>
      <c r="G45" s="11"/>
      <c r="H45" s="11"/>
      <c r="I45" s="11"/>
      <c r="J45" s="11"/>
      <c r="K45" s="11"/>
      <c r="L45" s="11"/>
      <c r="M45" s="11"/>
      <c r="N45" s="11"/>
      <c r="O45" s="11"/>
      <c r="P45" s="11"/>
      <c r="Q45" s="11"/>
      <c r="R45" s="11"/>
      <c r="S45" s="11"/>
      <c r="T45" s="11"/>
      <c r="U45" s="11"/>
    </row>
    <row r="46" spans="2:20" ht="12.75">
      <c r="B46" s="11"/>
      <c r="C46" s="11"/>
      <c r="D46" s="11"/>
      <c r="E46" s="11"/>
      <c r="F46" s="11"/>
      <c r="G46" s="11"/>
      <c r="H46" s="11"/>
      <c r="I46" s="11"/>
      <c r="J46" s="11"/>
      <c r="K46" s="11"/>
      <c r="L46" s="11"/>
      <c r="M46" s="11"/>
      <c r="N46" s="11"/>
      <c r="O46" s="11"/>
      <c r="P46" s="11"/>
      <c r="Q46" s="11"/>
      <c r="R46" s="11"/>
      <c r="S46" s="11"/>
      <c r="T46" s="11"/>
    </row>
  </sheetData>
  <mergeCells count="1">
    <mergeCell ref="E4:N8"/>
  </mergeCells>
  <printOptions/>
  <pageMargins left="0.75" right="0.75" top="1" bottom="1" header="0.5" footer="0.5"/>
  <pageSetup fitToHeight="1" fitToWidth="1" horizontalDpi="600" verticalDpi="600" orientation="landscape" scale="60" r:id="rId2"/>
  <drawing r:id="rId1"/>
</worksheet>
</file>

<file path=xl/worksheets/sheet10.xml><?xml version="1.0" encoding="utf-8"?>
<worksheet xmlns="http://schemas.openxmlformats.org/spreadsheetml/2006/main" xmlns:r="http://schemas.openxmlformats.org/officeDocument/2006/relationships">
  <sheetPr>
    <tabColor indexed="40"/>
  </sheetPr>
  <dimension ref="A1:T16"/>
  <sheetViews>
    <sheetView workbookViewId="0" topLeftCell="A1">
      <selection activeCell="K6" sqref="K6"/>
    </sheetView>
  </sheetViews>
  <sheetFormatPr defaultColWidth="9.140625" defaultRowHeight="12.75"/>
  <cols>
    <col min="2" max="2" width="11.7109375" style="0" customWidth="1"/>
    <col min="3" max="4" width="10.421875" style="0" customWidth="1"/>
    <col min="5" max="5" width="10.57421875" style="0" customWidth="1"/>
  </cols>
  <sheetData>
    <row r="1" ht="12.75">
      <c r="A1" s="14" t="s">
        <v>89</v>
      </c>
    </row>
    <row r="2" spans="2:20" ht="12.75">
      <c r="B2" s="3"/>
      <c r="C2" s="3"/>
      <c r="D2" s="3"/>
      <c r="E2" s="3"/>
      <c r="F2" s="3"/>
      <c r="G2" s="3"/>
      <c r="H2" s="3"/>
      <c r="I2" s="3"/>
      <c r="J2" s="3"/>
      <c r="K2" s="3"/>
      <c r="L2" s="3"/>
      <c r="M2" s="3"/>
      <c r="N2" s="3"/>
      <c r="O2" s="3"/>
      <c r="P2" s="3"/>
      <c r="Q2" s="3"/>
      <c r="R2" s="3"/>
      <c r="S2" s="4"/>
      <c r="T2" s="4"/>
    </row>
    <row r="3" spans="2:12" ht="12.75">
      <c r="B3" s="4" t="s">
        <v>1</v>
      </c>
      <c r="C3" s="4" t="s">
        <v>37</v>
      </c>
      <c r="D3" s="4" t="s">
        <v>40</v>
      </c>
      <c r="E3" s="4" t="s">
        <v>92</v>
      </c>
      <c r="F3" s="4" t="s">
        <v>102</v>
      </c>
      <c r="G3" s="4" t="s">
        <v>112</v>
      </c>
      <c r="H3" s="4" t="s">
        <v>117</v>
      </c>
      <c r="I3" s="4" t="s">
        <v>170</v>
      </c>
      <c r="J3" s="4" t="s">
        <v>184</v>
      </c>
      <c r="K3" s="4" t="s">
        <v>220</v>
      </c>
      <c r="L3" s="4"/>
    </row>
    <row r="4" spans="2:12" ht="12.75">
      <c r="B4" s="4"/>
      <c r="D4" s="52"/>
      <c r="E4" s="52"/>
      <c r="F4" s="52"/>
      <c r="G4" s="52"/>
      <c r="H4" s="52"/>
      <c r="I4" s="52"/>
      <c r="J4" s="52"/>
      <c r="K4" s="52"/>
      <c r="L4" s="52"/>
    </row>
    <row r="5" spans="1:13" ht="12.75">
      <c r="A5" s="32" t="s">
        <v>0</v>
      </c>
      <c r="B5" s="8">
        <v>3861000</v>
      </c>
      <c r="C5" s="8">
        <v>3831000</v>
      </c>
      <c r="D5" s="8">
        <v>4047000</v>
      </c>
      <c r="E5" s="8">
        <v>4213000</v>
      </c>
      <c r="F5" s="8">
        <v>4270000</v>
      </c>
      <c r="G5" s="8">
        <v>4372000</v>
      </c>
      <c r="H5" s="8">
        <v>4498000</v>
      </c>
      <c r="I5" s="8">
        <v>4690000</v>
      </c>
      <c r="J5" s="8">
        <v>4741000</v>
      </c>
      <c r="K5" s="8">
        <v>4828000</v>
      </c>
      <c r="L5" s="8"/>
      <c r="M5" s="25" t="s">
        <v>29</v>
      </c>
    </row>
    <row r="6" ht="12.75">
      <c r="A6" s="15"/>
    </row>
    <row r="7" ht="12.75">
      <c r="A7" s="15"/>
    </row>
    <row r="8" ht="12.75">
      <c r="A8" s="15"/>
    </row>
    <row r="9" ht="12.75">
      <c r="A9" s="15"/>
    </row>
    <row r="10" ht="12.75">
      <c r="A10" s="15"/>
    </row>
    <row r="11" ht="12.75">
      <c r="A11" s="15"/>
    </row>
    <row r="12" ht="12.75">
      <c r="A12" s="15"/>
    </row>
    <row r="13" ht="12.75">
      <c r="A13" s="15"/>
    </row>
    <row r="14" ht="12.75">
      <c r="A14" s="15"/>
    </row>
    <row r="15" ht="12.75">
      <c r="A15" s="15"/>
    </row>
    <row r="16" ht="12.75">
      <c r="A16" s="15"/>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40"/>
  </sheetPr>
  <dimension ref="A1:R7"/>
  <sheetViews>
    <sheetView workbookViewId="0" topLeftCell="A1">
      <selection activeCell="L9" sqref="L9"/>
    </sheetView>
  </sheetViews>
  <sheetFormatPr defaultColWidth="9.140625" defaultRowHeight="12.75"/>
  <cols>
    <col min="1" max="1" width="9.28125" style="0" customWidth="1"/>
    <col min="3" max="3" width="10.00390625" style="0" customWidth="1"/>
  </cols>
  <sheetData>
    <row r="1" ht="12.75">
      <c r="A1" s="14" t="s">
        <v>35</v>
      </c>
    </row>
    <row r="2" spans="1:18" ht="12.75">
      <c r="A2" s="3"/>
      <c r="R2" s="4"/>
    </row>
    <row r="3" spans="2:12" ht="12.75">
      <c r="B3" s="4" t="s">
        <v>1</v>
      </c>
      <c r="C3" s="4" t="s">
        <v>37</v>
      </c>
      <c r="D3" s="4" t="s">
        <v>95</v>
      </c>
      <c r="E3" s="4" t="s">
        <v>92</v>
      </c>
      <c r="F3" s="4" t="s">
        <v>102</v>
      </c>
      <c r="G3" s="4" t="s">
        <v>112</v>
      </c>
      <c r="H3" s="4" t="s">
        <v>117</v>
      </c>
      <c r="I3" s="4" t="s">
        <v>170</v>
      </c>
      <c r="J3" s="4" t="s">
        <v>184</v>
      </c>
      <c r="K3" s="4" t="s">
        <v>220</v>
      </c>
      <c r="L3" s="4"/>
    </row>
    <row r="4" spans="2:5" ht="12.75">
      <c r="B4" s="4"/>
      <c r="D4" s="52"/>
      <c r="E4" s="52"/>
    </row>
    <row r="5" spans="1:13" ht="12.75">
      <c r="A5" s="10" t="s">
        <v>27</v>
      </c>
      <c r="B5" s="19">
        <v>465000</v>
      </c>
      <c r="C5" s="35">
        <v>436000</v>
      </c>
      <c r="D5" s="58">
        <v>458000</v>
      </c>
      <c r="E5" s="58">
        <v>466000</v>
      </c>
      <c r="F5" s="58">
        <v>460000</v>
      </c>
      <c r="G5" s="58">
        <v>478000</v>
      </c>
      <c r="H5" s="58">
        <v>481000</v>
      </c>
      <c r="I5" s="58">
        <v>507000</v>
      </c>
      <c r="J5" s="17">
        <v>495000</v>
      </c>
      <c r="K5" s="17">
        <v>509000</v>
      </c>
      <c r="L5" s="17"/>
      <c r="M5" s="25" t="s">
        <v>185</v>
      </c>
    </row>
    <row r="7" ht="12.75">
      <c r="A7" s="34" t="s">
        <v>113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40"/>
  </sheetPr>
  <dimension ref="A1:O17"/>
  <sheetViews>
    <sheetView workbookViewId="0" topLeftCell="A1">
      <selection activeCell="K18" sqref="K18"/>
    </sheetView>
  </sheetViews>
  <sheetFormatPr defaultColWidth="9.140625" defaultRowHeight="12.75"/>
  <cols>
    <col min="1" max="1" width="22.140625" style="0" customWidth="1"/>
    <col min="5" max="9" width="11.140625" style="0" customWidth="1"/>
    <col min="10" max="10" width="12.8515625" style="0" bestFit="1" customWidth="1"/>
    <col min="11" max="12" width="12.8515625" style="0" customWidth="1"/>
  </cols>
  <sheetData>
    <row r="1" ht="12.75">
      <c r="A1" s="14" t="s">
        <v>50</v>
      </c>
    </row>
    <row r="2" ht="12.75">
      <c r="A2" s="3"/>
    </row>
    <row r="3" spans="2:12" ht="12.75">
      <c r="B3" s="4" t="s">
        <v>1</v>
      </c>
      <c r="C3" s="4" t="s">
        <v>37</v>
      </c>
      <c r="D3" s="4" t="s">
        <v>40</v>
      </c>
      <c r="E3" s="4" t="s">
        <v>92</v>
      </c>
      <c r="F3" s="4" t="s">
        <v>102</v>
      </c>
      <c r="G3" s="4" t="s">
        <v>112</v>
      </c>
      <c r="H3" s="4" t="s">
        <v>117</v>
      </c>
      <c r="I3" s="4" t="s">
        <v>170</v>
      </c>
      <c r="J3" s="4" t="s">
        <v>184</v>
      </c>
      <c r="K3" s="4" t="s">
        <v>220</v>
      </c>
      <c r="L3" s="4"/>
    </row>
    <row r="4" spans="2:9" ht="12.75">
      <c r="B4" s="4"/>
      <c r="D4" s="52"/>
      <c r="E4" s="52"/>
      <c r="F4" s="52"/>
      <c r="G4" s="52"/>
      <c r="H4" s="52"/>
      <c r="I4" s="52"/>
    </row>
    <row r="5" spans="1:13" ht="12.75">
      <c r="A5" s="10" t="s">
        <v>96</v>
      </c>
      <c r="B5" s="36">
        <v>1344000</v>
      </c>
      <c r="C5" s="37">
        <v>1403000</v>
      </c>
      <c r="D5" s="56">
        <v>1449000</v>
      </c>
      <c r="E5" s="56">
        <v>1502000</v>
      </c>
      <c r="F5" s="56">
        <v>1558000</v>
      </c>
      <c r="G5" s="56">
        <v>1732000</v>
      </c>
      <c r="H5" s="56">
        <v>1795000</v>
      </c>
      <c r="I5" s="56">
        <v>2000000</v>
      </c>
      <c r="J5" s="56">
        <v>2003000</v>
      </c>
      <c r="K5" s="56">
        <v>2128000</v>
      </c>
      <c r="L5" s="56"/>
      <c r="M5" s="25" t="s">
        <v>45</v>
      </c>
    </row>
    <row r="6" spans="1:15" ht="12.75">
      <c r="A6" s="10" t="s">
        <v>44</v>
      </c>
      <c r="B6" s="7">
        <v>1064000</v>
      </c>
      <c r="C6" s="7">
        <v>1051000</v>
      </c>
      <c r="D6" s="57">
        <v>1048000</v>
      </c>
      <c r="E6" s="57">
        <v>1188000</v>
      </c>
      <c r="F6" s="57">
        <v>1269000</v>
      </c>
      <c r="G6" s="57">
        <v>1388000</v>
      </c>
      <c r="H6" s="57">
        <v>1443000</v>
      </c>
      <c r="I6" s="57">
        <v>1645000</v>
      </c>
      <c r="J6" s="91">
        <v>1781000</v>
      </c>
      <c r="K6" s="91">
        <v>1790000</v>
      </c>
      <c r="L6" s="7"/>
      <c r="M6" s="25" t="s">
        <v>45</v>
      </c>
      <c r="N6" s="7"/>
      <c r="O6" s="7"/>
    </row>
    <row r="7" spans="1:15" ht="12.75">
      <c r="A7" s="10" t="s">
        <v>275</v>
      </c>
      <c r="B7" s="7"/>
      <c r="C7" s="7"/>
      <c r="D7" s="57">
        <v>6099</v>
      </c>
      <c r="E7" s="57">
        <v>6800</v>
      </c>
      <c r="F7" s="57">
        <v>7900</v>
      </c>
      <c r="G7" s="57">
        <v>7700</v>
      </c>
      <c r="H7" s="57">
        <v>8200</v>
      </c>
      <c r="I7" s="57">
        <v>7600</v>
      </c>
      <c r="J7" s="91">
        <v>7900</v>
      </c>
      <c r="K7" s="91">
        <v>8300</v>
      </c>
      <c r="L7" s="7"/>
      <c r="M7" s="25"/>
      <c r="N7" s="7"/>
      <c r="O7" s="7"/>
    </row>
    <row r="9" ht="12.75">
      <c r="A9" s="34" t="s">
        <v>114</v>
      </c>
    </row>
    <row r="15" ht="12.75">
      <c r="A15" s="67"/>
    </row>
    <row r="16" ht="12.75">
      <c r="A16" s="67"/>
    </row>
    <row r="17" ht="12.75">
      <c r="A17" s="67"/>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0"/>
  </sheetPr>
  <dimension ref="A1:P5"/>
  <sheetViews>
    <sheetView workbookViewId="0" topLeftCell="A1">
      <selection activeCell="I14" sqref="I14"/>
    </sheetView>
  </sheetViews>
  <sheetFormatPr defaultColWidth="9.140625" defaultRowHeight="12.75"/>
  <cols>
    <col min="1" max="1" width="30.28125" style="0" customWidth="1"/>
  </cols>
  <sheetData>
    <row r="1" ht="12.75">
      <c r="A1" s="14" t="s">
        <v>221</v>
      </c>
    </row>
    <row r="2" spans="1:11" ht="12.75">
      <c r="A2" s="14"/>
      <c r="B2" s="4" t="s">
        <v>1</v>
      </c>
      <c r="C2" s="4" t="s">
        <v>37</v>
      </c>
      <c r="D2" s="4" t="s">
        <v>40</v>
      </c>
      <c r="E2" s="4" t="s">
        <v>92</v>
      </c>
      <c r="F2" s="4" t="s">
        <v>102</v>
      </c>
      <c r="G2" s="4" t="s">
        <v>112</v>
      </c>
      <c r="H2" s="4" t="s">
        <v>117</v>
      </c>
      <c r="I2" s="4" t="s">
        <v>170</v>
      </c>
      <c r="J2" s="4" t="s">
        <v>184</v>
      </c>
      <c r="K2" s="4" t="s">
        <v>220</v>
      </c>
    </row>
    <row r="4" spans="1:13" ht="12.75">
      <c r="A4" s="10" t="s">
        <v>224</v>
      </c>
      <c r="B4" s="2">
        <v>35000</v>
      </c>
      <c r="C4" s="2">
        <v>127000</v>
      </c>
      <c r="D4" s="2">
        <v>60000</v>
      </c>
      <c r="E4" s="2">
        <v>85000</v>
      </c>
      <c r="F4" s="2">
        <v>68000</v>
      </c>
      <c r="G4" s="2">
        <v>72400</v>
      </c>
      <c r="H4" s="2">
        <v>74400</v>
      </c>
      <c r="I4" s="2">
        <v>85700</v>
      </c>
      <c r="J4" s="2">
        <v>81600</v>
      </c>
      <c r="K4" s="2">
        <v>86900</v>
      </c>
      <c r="M4" s="25" t="s">
        <v>28</v>
      </c>
    </row>
    <row r="5" spans="1:16" ht="14.25">
      <c r="A5" s="10" t="s">
        <v>225</v>
      </c>
      <c r="B5" s="5">
        <v>203000</v>
      </c>
      <c r="C5" s="5">
        <v>330000</v>
      </c>
      <c r="D5" s="5">
        <v>390000</v>
      </c>
      <c r="E5" s="5">
        <v>475000</v>
      </c>
      <c r="F5" s="5">
        <v>543000</v>
      </c>
      <c r="G5" s="5">
        <v>615400</v>
      </c>
      <c r="H5" s="33">
        <v>689800</v>
      </c>
      <c r="I5" s="5">
        <v>775500</v>
      </c>
      <c r="J5" s="5">
        <v>857100</v>
      </c>
      <c r="K5" s="5">
        <v>944000</v>
      </c>
      <c r="L5" s="94"/>
      <c r="M5" s="25" t="s">
        <v>28</v>
      </c>
      <c r="N5" s="94"/>
      <c r="O5" s="94"/>
      <c r="P5" s="7"/>
    </row>
  </sheetData>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51"/>
  </sheetPr>
  <dimension ref="A1:I23"/>
  <sheetViews>
    <sheetView workbookViewId="0" topLeftCell="A1">
      <selection activeCell="G27" sqref="G27"/>
    </sheetView>
  </sheetViews>
  <sheetFormatPr defaultColWidth="9.140625" defaultRowHeight="12.75"/>
  <cols>
    <col min="1" max="1" width="18.421875" style="0" customWidth="1"/>
    <col min="6" max="6" width="18.28125" style="0" customWidth="1"/>
    <col min="8" max="8" width="11.57421875" style="0" customWidth="1"/>
  </cols>
  <sheetData>
    <row r="1" spans="1:9" ht="12.75" customHeight="1">
      <c r="A1" s="115" t="s">
        <v>67</v>
      </c>
      <c r="B1" s="115"/>
      <c r="C1" s="115"/>
      <c r="D1" s="115"/>
      <c r="F1" s="115" t="s">
        <v>74</v>
      </c>
      <c r="G1" s="115"/>
      <c r="H1" s="115"/>
      <c r="I1" s="115"/>
    </row>
    <row r="2" spans="1:9" ht="12.75" customHeight="1">
      <c r="A2" s="115"/>
      <c r="B2" s="115"/>
      <c r="C2" s="115"/>
      <c r="D2" s="115"/>
      <c r="F2" s="115"/>
      <c r="G2" s="115"/>
      <c r="H2" s="115"/>
      <c r="I2" s="115"/>
    </row>
    <row r="3" spans="1:9" ht="12.75">
      <c r="A3" s="73" t="s">
        <v>63</v>
      </c>
      <c r="B3" s="73" t="s">
        <v>64</v>
      </c>
      <c r="C3" s="73" t="s">
        <v>65</v>
      </c>
      <c r="D3" s="73" t="s">
        <v>0</v>
      </c>
      <c r="F3" s="73" t="s">
        <v>63</v>
      </c>
      <c r="G3" s="73" t="s">
        <v>64</v>
      </c>
      <c r="H3" s="73" t="s">
        <v>65</v>
      </c>
      <c r="I3" s="73" t="s">
        <v>0</v>
      </c>
    </row>
    <row r="4" spans="1:9" ht="12.75">
      <c r="A4" s="70" t="s">
        <v>81</v>
      </c>
      <c r="B4" s="95">
        <v>268.80155698393656</v>
      </c>
      <c r="C4" s="95">
        <v>80.76408187792379</v>
      </c>
      <c r="D4" s="96">
        <v>349.56563886186035</v>
      </c>
      <c r="F4" s="75" t="s">
        <v>232</v>
      </c>
      <c r="G4" s="82"/>
      <c r="H4" s="80">
        <v>0.2635880030259793</v>
      </c>
      <c r="I4" s="82"/>
    </row>
    <row r="5" spans="1:9" ht="12.75">
      <c r="A5" s="70" t="s">
        <v>90</v>
      </c>
      <c r="B5" s="95">
        <v>228.41699218980008</v>
      </c>
      <c r="C5" s="95">
        <v>149.4120887966478</v>
      </c>
      <c r="D5" s="96">
        <v>377.8290809864479</v>
      </c>
      <c r="F5" s="75" t="s">
        <v>186</v>
      </c>
      <c r="G5" s="82"/>
      <c r="H5" s="98">
        <v>0.45232425245642005</v>
      </c>
      <c r="I5" s="82"/>
    </row>
    <row r="6" spans="1:9" ht="12.75">
      <c r="A6" s="70" t="s">
        <v>173</v>
      </c>
      <c r="B6" s="95">
        <v>268.4051029090353</v>
      </c>
      <c r="C6" s="95">
        <v>145.7526640159689</v>
      </c>
      <c r="D6" s="96">
        <v>414.1577669250042</v>
      </c>
      <c r="F6" s="75" t="s">
        <v>233</v>
      </c>
      <c r="G6" s="82"/>
      <c r="H6" s="98">
        <v>0.53996897813595</v>
      </c>
      <c r="I6" s="82"/>
    </row>
    <row r="7" spans="1:9" ht="12.75">
      <c r="A7" s="70" t="s">
        <v>228</v>
      </c>
      <c r="B7" s="95">
        <v>284.58300670907795</v>
      </c>
      <c r="C7" s="95">
        <v>134.5832503784547</v>
      </c>
      <c r="D7" s="96">
        <v>419.16625708753264</v>
      </c>
      <c r="F7" s="75" t="s">
        <v>124</v>
      </c>
      <c r="G7" s="82"/>
      <c r="H7" s="80">
        <v>0.5435622507858067</v>
      </c>
      <c r="I7" s="82"/>
    </row>
    <row r="8" spans="1:9" ht="12.75">
      <c r="A8" s="70" t="s">
        <v>187</v>
      </c>
      <c r="B8" s="95">
        <v>245.01931176448568</v>
      </c>
      <c r="C8" s="95">
        <v>183.60906995215825</v>
      </c>
      <c r="D8" s="96">
        <v>428.62838171664396</v>
      </c>
      <c r="F8" s="75" t="s">
        <v>85</v>
      </c>
      <c r="G8" s="82"/>
      <c r="H8" s="80">
        <v>0.6075987298649955</v>
      </c>
      <c r="I8" s="82"/>
    </row>
    <row r="9" spans="1:9" ht="12.75">
      <c r="A9" s="70" t="s">
        <v>119</v>
      </c>
      <c r="B9" s="95">
        <v>353.6340959288849</v>
      </c>
      <c r="C9" s="95">
        <v>77.12030403420422</v>
      </c>
      <c r="D9" s="96">
        <v>430.7543999630891</v>
      </c>
      <c r="F9" s="75" t="s">
        <v>103</v>
      </c>
      <c r="G9" s="82"/>
      <c r="H9" s="80">
        <v>0.6878638360931265</v>
      </c>
      <c r="I9" s="82"/>
    </row>
    <row r="10" spans="1:9" ht="12.75">
      <c r="A10" s="70" t="s">
        <v>229</v>
      </c>
      <c r="B10" s="95">
        <v>273.62180853427196</v>
      </c>
      <c r="C10" s="95">
        <v>166.43520483723475</v>
      </c>
      <c r="D10" s="96">
        <v>440.05701337150674</v>
      </c>
      <c r="F10" s="75" t="s">
        <v>126</v>
      </c>
      <c r="G10" s="82"/>
      <c r="H10" s="80">
        <v>0.7688256681359741</v>
      </c>
      <c r="I10" s="82"/>
    </row>
    <row r="11" spans="1:9" ht="12.75">
      <c r="A11" s="70" t="s">
        <v>188</v>
      </c>
      <c r="B11" s="95">
        <v>246.39670716937732</v>
      </c>
      <c r="C11" s="95">
        <v>195.9878742653649</v>
      </c>
      <c r="D11" s="96">
        <v>442.38458143474224</v>
      </c>
      <c r="F11" s="75" t="s">
        <v>68</v>
      </c>
      <c r="G11" s="82"/>
      <c r="H11" s="80">
        <v>0.8626546129510816</v>
      </c>
      <c r="I11" s="82"/>
    </row>
    <row r="12" spans="1:9" ht="12.75">
      <c r="A12" s="70" t="s">
        <v>176</v>
      </c>
      <c r="B12" s="95">
        <v>284.63460296459374</v>
      </c>
      <c r="C12" s="95">
        <v>158.2557881530639</v>
      </c>
      <c r="D12" s="96">
        <v>442.8903911176576</v>
      </c>
      <c r="F12" s="75" t="s">
        <v>69</v>
      </c>
      <c r="G12" s="82"/>
      <c r="H12" s="80">
        <v>0.9090893734964333</v>
      </c>
      <c r="I12" s="82"/>
    </row>
    <row r="13" spans="1:9" ht="12.75">
      <c r="A13" s="70" t="s">
        <v>190</v>
      </c>
      <c r="B13" s="95">
        <v>235.56619090117852</v>
      </c>
      <c r="C13" s="95">
        <v>243.8733919304804</v>
      </c>
      <c r="D13" s="96">
        <v>479.4395828316589</v>
      </c>
      <c r="F13" s="75" t="s">
        <v>230</v>
      </c>
      <c r="G13" s="82"/>
      <c r="H13" s="95">
        <v>0.9590281246533179</v>
      </c>
      <c r="I13" s="82"/>
    </row>
    <row r="14" spans="1:9" ht="12.75">
      <c r="A14" s="70" t="s">
        <v>181</v>
      </c>
      <c r="B14" s="95">
        <v>267.3088441463559</v>
      </c>
      <c r="C14" s="95">
        <v>213.3889206012045</v>
      </c>
      <c r="D14" s="96">
        <v>480.6977647475604</v>
      </c>
      <c r="F14" s="75" t="s">
        <v>197</v>
      </c>
      <c r="G14" s="82"/>
      <c r="H14" s="80">
        <v>1.0070429852283787</v>
      </c>
      <c r="I14" s="82"/>
    </row>
    <row r="15" spans="1:9" ht="12.75">
      <c r="A15" s="70" t="s">
        <v>121</v>
      </c>
      <c r="B15" s="95">
        <v>270.4470168318889</v>
      </c>
      <c r="C15" s="95">
        <v>214.6733400803182</v>
      </c>
      <c r="D15" s="96">
        <v>485.1203569122071</v>
      </c>
      <c r="F15" s="75" t="s">
        <v>198</v>
      </c>
      <c r="G15" s="82"/>
      <c r="H15" s="80">
        <v>1.0420713117732732</v>
      </c>
      <c r="I15" s="82"/>
    </row>
    <row r="16" spans="1:9" ht="12.75">
      <c r="A16" s="70" t="s">
        <v>127</v>
      </c>
      <c r="B16" s="95">
        <v>188.71909912982466</v>
      </c>
      <c r="C16" s="95">
        <v>302.9825415501502</v>
      </c>
      <c r="D16" s="96">
        <v>491.70164067997484</v>
      </c>
      <c r="F16" s="75" t="s">
        <v>104</v>
      </c>
      <c r="G16" s="82"/>
      <c r="H16" s="80">
        <v>1.0598446017800853</v>
      </c>
      <c r="I16" s="82"/>
    </row>
    <row r="17" spans="1:9" ht="12.75">
      <c r="A17" s="70" t="s">
        <v>191</v>
      </c>
      <c r="B17" s="95">
        <v>220.65705754060045</v>
      </c>
      <c r="C17" s="95">
        <v>288.3491824942416</v>
      </c>
      <c r="D17" s="97">
        <v>509.006240034842</v>
      </c>
      <c r="F17" s="75" t="s">
        <v>127</v>
      </c>
      <c r="G17" s="82"/>
      <c r="H17" s="80">
        <v>1.0960534790701693</v>
      </c>
      <c r="I17" s="82"/>
    </row>
    <row r="18" spans="1:9" ht="12.75">
      <c r="A18" s="76" t="s">
        <v>230</v>
      </c>
      <c r="B18" s="81">
        <v>284.8868510658546</v>
      </c>
      <c r="C18" s="81">
        <v>225.43608986929993</v>
      </c>
      <c r="D18" s="81">
        <v>510.32294093515463</v>
      </c>
      <c r="F18" s="75" t="s">
        <v>234</v>
      </c>
      <c r="G18" s="82"/>
      <c r="H18" s="80">
        <v>1.1668646346245066</v>
      </c>
      <c r="I18" s="82"/>
    </row>
    <row r="19" spans="1:9" ht="12.75">
      <c r="A19" s="70" t="s">
        <v>70</v>
      </c>
      <c r="B19" s="95">
        <v>258.70168817138705</v>
      </c>
      <c r="C19" s="95">
        <v>282.0595116604599</v>
      </c>
      <c r="D19" s="96">
        <v>540.761199831847</v>
      </c>
      <c r="F19" s="75" t="s">
        <v>141</v>
      </c>
      <c r="G19" s="82"/>
      <c r="H19" s="80">
        <v>1.3162897890515148</v>
      </c>
      <c r="I19" s="82"/>
    </row>
    <row r="20" spans="1:9" ht="12.75">
      <c r="A20" s="70" t="s">
        <v>105</v>
      </c>
      <c r="B20" s="95">
        <v>334.8018436678212</v>
      </c>
      <c r="C20" s="95">
        <v>287.54142155961506</v>
      </c>
      <c r="D20" s="96">
        <v>622.3432652274362</v>
      </c>
      <c r="F20" s="75" t="s">
        <v>235</v>
      </c>
      <c r="G20" s="82"/>
      <c r="H20" s="80">
        <v>1.3381446133156327</v>
      </c>
      <c r="I20" s="82"/>
    </row>
    <row r="21" spans="1:9" ht="12.75">
      <c r="A21" s="70" t="s">
        <v>231</v>
      </c>
      <c r="B21" s="95">
        <v>421.4488984960448</v>
      </c>
      <c r="C21" s="95">
        <v>232.78429382045618</v>
      </c>
      <c r="D21" s="96">
        <v>654.233192316501</v>
      </c>
      <c r="F21" s="75" t="s">
        <v>116</v>
      </c>
      <c r="G21" s="82"/>
      <c r="H21" s="80">
        <v>1.4596617997741475</v>
      </c>
      <c r="I21" s="82"/>
    </row>
    <row r="22" spans="1:9" ht="12.75">
      <c r="A22" s="70" t="s">
        <v>123</v>
      </c>
      <c r="B22" s="95">
        <v>402.13842162326307</v>
      </c>
      <c r="C22" s="95">
        <v>436.20022027732466</v>
      </c>
      <c r="D22" s="96">
        <v>838.3386419005877</v>
      </c>
      <c r="F22" s="75" t="s">
        <v>128</v>
      </c>
      <c r="G22" s="82"/>
      <c r="H22" s="80">
        <v>1.536322619278195</v>
      </c>
      <c r="I22" s="82"/>
    </row>
    <row r="23" spans="1:9" ht="12.75">
      <c r="A23" s="70" t="s">
        <v>66</v>
      </c>
      <c r="B23" s="95">
        <v>359.54792458941057</v>
      </c>
      <c r="C23" s="95">
        <v>489.5125572314267</v>
      </c>
      <c r="D23" s="96">
        <v>849.0604818208373</v>
      </c>
      <c r="F23" s="75" t="s">
        <v>129</v>
      </c>
      <c r="G23" s="82"/>
      <c r="H23" s="80">
        <v>1.5637628295713657</v>
      </c>
      <c r="I23" s="82"/>
    </row>
  </sheetData>
  <mergeCells count="2">
    <mergeCell ref="A1:D2"/>
    <mergeCell ref="F1:I2"/>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indexed="51"/>
  </sheetPr>
  <dimension ref="A1:I23"/>
  <sheetViews>
    <sheetView workbookViewId="0" topLeftCell="A1">
      <selection activeCell="F27" sqref="F27"/>
    </sheetView>
  </sheetViews>
  <sheetFormatPr defaultColWidth="9.140625" defaultRowHeight="12.75"/>
  <cols>
    <col min="1" max="1" width="18.28125" style="0" customWidth="1"/>
    <col min="6" max="6" width="18.140625" style="0" customWidth="1"/>
    <col min="8" max="8" width="11.28125" style="0" customWidth="1"/>
  </cols>
  <sheetData>
    <row r="1" spans="1:9" ht="12.75">
      <c r="A1" s="115" t="s">
        <v>72</v>
      </c>
      <c r="B1" s="115"/>
      <c r="C1" s="115"/>
      <c r="D1" s="115"/>
      <c r="F1" s="115" t="s">
        <v>73</v>
      </c>
      <c r="G1" s="115"/>
      <c r="H1" s="115"/>
      <c r="I1" s="115"/>
    </row>
    <row r="2" spans="1:9" ht="12.75">
      <c r="A2" s="115"/>
      <c r="B2" s="115"/>
      <c r="C2" s="115"/>
      <c r="D2" s="115"/>
      <c r="F2" s="115"/>
      <c r="G2" s="115"/>
      <c r="H2" s="115"/>
      <c r="I2" s="115"/>
    </row>
    <row r="3" spans="1:9" ht="12.75">
      <c r="A3" s="73" t="s">
        <v>63</v>
      </c>
      <c r="B3" s="73" t="s">
        <v>64</v>
      </c>
      <c r="C3" s="73" t="s">
        <v>65</v>
      </c>
      <c r="D3" s="73" t="s">
        <v>0</v>
      </c>
      <c r="F3" s="73" t="s">
        <v>63</v>
      </c>
      <c r="G3" s="73" t="s">
        <v>64</v>
      </c>
      <c r="H3" s="73" t="s">
        <v>65</v>
      </c>
      <c r="I3" s="73" t="s">
        <v>0</v>
      </c>
    </row>
    <row r="4" spans="1:9" ht="12.75">
      <c r="A4" s="75" t="s">
        <v>81</v>
      </c>
      <c r="B4" s="84">
        <v>261.57857556092364</v>
      </c>
      <c r="C4" s="84">
        <v>95.41432421198031</v>
      </c>
      <c r="D4" s="84">
        <v>356.99289977290397</v>
      </c>
      <c r="F4" s="75" t="s">
        <v>232</v>
      </c>
      <c r="G4" s="77"/>
      <c r="H4" s="99">
        <v>0.17227974053985573</v>
      </c>
      <c r="I4" s="80"/>
    </row>
    <row r="5" spans="1:9" ht="12.75">
      <c r="A5" s="75" t="s">
        <v>172</v>
      </c>
      <c r="B5" s="84">
        <v>308.46595608830967</v>
      </c>
      <c r="C5" s="84">
        <v>229.66022680663667</v>
      </c>
      <c r="D5" s="84">
        <v>538.1261828949464</v>
      </c>
      <c r="F5" s="75" t="s">
        <v>199</v>
      </c>
      <c r="G5" s="77"/>
      <c r="H5" s="99">
        <v>0.33177676132715167</v>
      </c>
      <c r="I5" s="80"/>
    </row>
    <row r="6" spans="1:9" ht="12.75">
      <c r="A6" s="75" t="s">
        <v>173</v>
      </c>
      <c r="B6" s="84">
        <v>496.83251937531287</v>
      </c>
      <c r="C6" s="84">
        <v>132.00345518131618</v>
      </c>
      <c r="D6" s="84">
        <v>628.835974556629</v>
      </c>
      <c r="F6" s="75" t="s">
        <v>90</v>
      </c>
      <c r="G6" s="77"/>
      <c r="H6" s="99">
        <v>0.4332234666637067</v>
      </c>
      <c r="I6" s="80"/>
    </row>
    <row r="7" spans="1:9" ht="12.75">
      <c r="A7" s="75" t="s">
        <v>174</v>
      </c>
      <c r="B7" s="84">
        <v>456.0535103407137</v>
      </c>
      <c r="C7" s="84">
        <v>175.44001728684688</v>
      </c>
      <c r="D7" s="84">
        <v>631.4935276275605</v>
      </c>
      <c r="F7" s="75" t="s">
        <v>124</v>
      </c>
      <c r="G7" s="77"/>
      <c r="H7" s="99">
        <v>0.43582602812689125</v>
      </c>
      <c r="I7" s="80"/>
    </row>
    <row r="8" spans="1:9" ht="12.75">
      <c r="A8" s="75" t="s">
        <v>130</v>
      </c>
      <c r="B8" s="84">
        <v>173.51726679424416</v>
      </c>
      <c r="C8" s="84">
        <v>577.4367021598027</v>
      </c>
      <c r="D8" s="84">
        <v>750.9539689540469</v>
      </c>
      <c r="F8" s="75" t="s">
        <v>175</v>
      </c>
      <c r="G8" s="77"/>
      <c r="H8" s="99">
        <v>0.4396023752745593</v>
      </c>
      <c r="I8" s="80"/>
    </row>
    <row r="9" spans="1:9" ht="12.75">
      <c r="A9" s="75" t="s">
        <v>71</v>
      </c>
      <c r="B9" s="84">
        <v>303.20541146877866</v>
      </c>
      <c r="C9" s="84">
        <v>474.0003579092736</v>
      </c>
      <c r="D9" s="84">
        <v>777.2057693780523</v>
      </c>
      <c r="F9" s="75" t="s">
        <v>132</v>
      </c>
      <c r="G9" s="77"/>
      <c r="H9" s="99">
        <v>0.47192857878860145</v>
      </c>
      <c r="I9" s="80"/>
    </row>
    <row r="10" spans="1:9" ht="12.75">
      <c r="A10" s="75" t="s">
        <v>131</v>
      </c>
      <c r="B10" s="84">
        <v>486.7594097851702</v>
      </c>
      <c r="C10" s="84">
        <v>388.98564371536213</v>
      </c>
      <c r="D10" s="84">
        <v>875.7450535005323</v>
      </c>
      <c r="F10" s="75" t="s">
        <v>196</v>
      </c>
      <c r="G10" s="77"/>
      <c r="H10" s="99">
        <v>0.4837375343164497</v>
      </c>
      <c r="I10" s="80"/>
    </row>
    <row r="11" spans="1:9" ht="12.75">
      <c r="A11" s="75" t="s">
        <v>132</v>
      </c>
      <c r="B11" s="84">
        <v>224.62928079525707</v>
      </c>
      <c r="C11" s="84">
        <v>656.6701089632514</v>
      </c>
      <c r="D11" s="84">
        <v>881.2993897585085</v>
      </c>
      <c r="F11" s="75" t="s">
        <v>204</v>
      </c>
      <c r="G11" s="77"/>
      <c r="H11" s="99">
        <v>0.49169135119407414</v>
      </c>
      <c r="I11" s="80"/>
    </row>
    <row r="12" spans="1:9" ht="12.75">
      <c r="A12" s="75" t="s">
        <v>133</v>
      </c>
      <c r="B12" s="84">
        <v>373.5723829520355</v>
      </c>
      <c r="C12" s="84">
        <v>528.8787778149604</v>
      </c>
      <c r="D12" s="84">
        <v>902.4511607669958</v>
      </c>
      <c r="F12" s="70" t="s">
        <v>230</v>
      </c>
      <c r="G12" s="77"/>
      <c r="H12" s="99">
        <v>0.7078053001226516</v>
      </c>
      <c r="I12" s="81"/>
    </row>
    <row r="13" spans="1:9" ht="12.75">
      <c r="A13" s="75" t="s">
        <v>134</v>
      </c>
      <c r="B13" s="84">
        <v>281.5961988691938</v>
      </c>
      <c r="C13" s="84">
        <v>637.1602970339152</v>
      </c>
      <c r="D13" s="84">
        <v>918.756495903109</v>
      </c>
      <c r="F13" s="75" t="s">
        <v>208</v>
      </c>
      <c r="G13" s="77"/>
      <c r="H13" s="99">
        <v>0.7282945486044484</v>
      </c>
      <c r="I13" s="80"/>
    </row>
    <row r="14" spans="1:9" ht="12.75">
      <c r="A14" s="75" t="s">
        <v>135</v>
      </c>
      <c r="B14" s="84">
        <v>158.35732606392585</v>
      </c>
      <c r="C14" s="84">
        <v>783.5752782190104</v>
      </c>
      <c r="D14" s="84">
        <v>941.9326042829363</v>
      </c>
      <c r="F14" s="75" t="s">
        <v>238</v>
      </c>
      <c r="G14" s="77"/>
      <c r="H14" s="99">
        <v>0.7293199253499858</v>
      </c>
      <c r="I14" s="80"/>
    </row>
    <row r="15" spans="1:9" ht="12.75">
      <c r="A15" s="75" t="s">
        <v>230</v>
      </c>
      <c r="B15" s="84">
        <v>326.4227394493808</v>
      </c>
      <c r="C15" s="84">
        <v>678.7189310062997</v>
      </c>
      <c r="D15" s="84">
        <v>1005.1416704556805</v>
      </c>
      <c r="F15" s="75" t="s">
        <v>239</v>
      </c>
      <c r="G15" s="77"/>
      <c r="H15" s="99">
        <v>0.746587260234903</v>
      </c>
      <c r="I15" s="80"/>
    </row>
    <row r="16" spans="1:9" ht="12.75">
      <c r="A16" s="75" t="s">
        <v>136</v>
      </c>
      <c r="B16" s="84">
        <v>243.56116609134233</v>
      </c>
      <c r="C16" s="84">
        <v>805.3107768727234</v>
      </c>
      <c r="D16" s="84">
        <v>1048.8719429640657</v>
      </c>
      <c r="F16" s="75" t="s">
        <v>240</v>
      </c>
      <c r="G16" s="77"/>
      <c r="H16" s="99">
        <v>0.7626566239375863</v>
      </c>
      <c r="I16" s="80"/>
    </row>
    <row r="17" spans="1:9" ht="12.75">
      <c r="A17" s="75" t="s">
        <v>180</v>
      </c>
      <c r="B17" s="84">
        <v>333.13656142440266</v>
      </c>
      <c r="C17" s="84">
        <v>778.4094886574164</v>
      </c>
      <c r="D17" s="84">
        <v>1111.546050081819</v>
      </c>
      <c r="F17" s="76" t="s">
        <v>137</v>
      </c>
      <c r="G17" s="77"/>
      <c r="H17" s="99">
        <v>0.8046993461513814</v>
      </c>
      <c r="I17" s="80"/>
    </row>
    <row r="18" spans="1:9" ht="12.75">
      <c r="A18" s="75" t="s">
        <v>236</v>
      </c>
      <c r="B18" s="84">
        <v>296.5515546224239</v>
      </c>
      <c r="C18" s="84">
        <v>825.5061872516355</v>
      </c>
      <c r="D18" s="84">
        <v>1122.0577418740595</v>
      </c>
      <c r="F18" s="70" t="s">
        <v>138</v>
      </c>
      <c r="G18" s="77"/>
      <c r="H18" s="99">
        <v>0.8577740267130228</v>
      </c>
      <c r="I18" s="80"/>
    </row>
    <row r="19" spans="1:9" ht="12.75">
      <c r="A19" s="75" t="s">
        <v>192</v>
      </c>
      <c r="B19" s="84">
        <v>270.45844973884675</v>
      </c>
      <c r="C19" s="84">
        <v>1005.472009380198</v>
      </c>
      <c r="D19" s="84">
        <v>1275.9304591190448</v>
      </c>
      <c r="F19" s="70" t="s">
        <v>139</v>
      </c>
      <c r="G19" s="77"/>
      <c r="H19" s="99">
        <v>0.9592125517685665</v>
      </c>
      <c r="I19" s="80"/>
    </row>
    <row r="20" spans="1:9" ht="12.75">
      <c r="A20" s="75" t="s">
        <v>193</v>
      </c>
      <c r="B20" s="84">
        <v>323.905675309895</v>
      </c>
      <c r="C20" s="84">
        <v>1030.0245745513425</v>
      </c>
      <c r="D20" s="84">
        <v>1353.9302498612376</v>
      </c>
      <c r="F20" s="70" t="s">
        <v>79</v>
      </c>
      <c r="G20" s="77"/>
      <c r="H20" s="99">
        <v>1.004202564031078</v>
      </c>
      <c r="I20" s="80"/>
    </row>
    <row r="21" spans="1:9" ht="12.75">
      <c r="A21" s="75" t="s">
        <v>106</v>
      </c>
      <c r="B21" s="84">
        <v>393.3713002199929</v>
      </c>
      <c r="C21" s="84">
        <v>1093.5722146115804</v>
      </c>
      <c r="D21" s="84">
        <v>1486.9435148315733</v>
      </c>
      <c r="F21" s="70" t="s">
        <v>116</v>
      </c>
      <c r="G21" s="77"/>
      <c r="H21" s="99">
        <v>1.0165444912841597</v>
      </c>
      <c r="I21" s="80"/>
    </row>
    <row r="22" spans="1:9" ht="12.75">
      <c r="A22" s="75" t="s">
        <v>237</v>
      </c>
      <c r="B22" s="84">
        <v>343.0221846568391</v>
      </c>
      <c r="C22" s="84">
        <v>1385.326674193479</v>
      </c>
      <c r="D22" s="84">
        <v>1728.348858850318</v>
      </c>
      <c r="F22" s="70" t="s">
        <v>115</v>
      </c>
      <c r="G22" s="77"/>
      <c r="H22" s="99">
        <v>1.2868578290534824</v>
      </c>
      <c r="I22" s="80"/>
    </row>
    <row r="23" spans="1:9" ht="12.75">
      <c r="A23" s="75" t="s">
        <v>123</v>
      </c>
      <c r="B23" s="84">
        <v>473.45731938062625</v>
      </c>
      <c r="C23" s="84">
        <v>1292.812574298965</v>
      </c>
      <c r="D23" s="84">
        <v>1766.2698936795914</v>
      </c>
      <c r="F23" s="70" t="s">
        <v>129</v>
      </c>
      <c r="G23" s="77"/>
      <c r="H23" s="99">
        <v>1.2920856989704779</v>
      </c>
      <c r="I23" s="80"/>
    </row>
  </sheetData>
  <mergeCells count="2">
    <mergeCell ref="A1:D2"/>
    <mergeCell ref="F1:I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51"/>
  </sheetPr>
  <dimension ref="A1:W23"/>
  <sheetViews>
    <sheetView workbookViewId="0" topLeftCell="M1">
      <selection activeCell="U30" sqref="U30"/>
    </sheetView>
  </sheetViews>
  <sheetFormatPr defaultColWidth="9.140625" defaultRowHeight="12.75"/>
  <cols>
    <col min="1" max="1" width="19.421875" style="0" customWidth="1"/>
    <col min="2" max="3" width="12.57421875" style="0" bestFit="1" customWidth="1"/>
    <col min="4" max="4" width="12.00390625" style="0" customWidth="1"/>
    <col min="5" max="5" width="12.28125" style="0" customWidth="1"/>
    <col min="7" max="7" width="18.00390625" style="0" customWidth="1"/>
    <col min="8" max="8" width="12.57421875" style="0" bestFit="1" customWidth="1"/>
    <col min="9" max="10" width="13.8515625" style="0" customWidth="1"/>
    <col min="11" max="11" width="12.7109375" style="0" customWidth="1"/>
    <col min="13" max="13" width="18.00390625" style="0" customWidth="1"/>
    <col min="14" max="15" width="9.57421875" style="0" bestFit="1" customWidth="1"/>
    <col min="16" max="16" width="12.28125" style="0" customWidth="1"/>
    <col min="17" max="17" width="12.57421875" style="0" customWidth="1"/>
    <col min="19" max="19" width="18.140625" style="0" customWidth="1"/>
    <col min="20" max="20" width="9.57421875" style="0" bestFit="1" customWidth="1"/>
    <col min="21" max="21" width="10.57421875" style="0" bestFit="1" customWidth="1"/>
    <col min="22" max="22" width="14.00390625" style="0" customWidth="1"/>
    <col min="23" max="23" width="12.28125" style="0" customWidth="1"/>
  </cols>
  <sheetData>
    <row r="1" spans="1:23" ht="12.75">
      <c r="A1" s="116" t="s">
        <v>80</v>
      </c>
      <c r="B1" s="116"/>
      <c r="C1" s="116"/>
      <c r="D1" s="116"/>
      <c r="E1" s="72"/>
      <c r="F1" s="52"/>
      <c r="G1" s="116" t="s">
        <v>83</v>
      </c>
      <c r="H1" s="116"/>
      <c r="I1" s="116"/>
      <c r="J1" s="69"/>
      <c r="K1" s="72"/>
      <c r="M1" s="116" t="s">
        <v>84</v>
      </c>
      <c r="N1" s="116"/>
      <c r="O1" s="116"/>
      <c r="P1" s="116"/>
      <c r="Q1" s="72"/>
      <c r="S1" s="116" t="s">
        <v>88</v>
      </c>
      <c r="T1" s="116"/>
      <c r="U1" s="116"/>
      <c r="V1" s="116"/>
      <c r="W1" s="72"/>
    </row>
    <row r="2" spans="1:23" ht="12.75">
      <c r="A2" s="116"/>
      <c r="B2" s="116"/>
      <c r="C2" s="116"/>
      <c r="D2" s="116"/>
      <c r="E2" s="72"/>
      <c r="F2" s="52"/>
      <c r="G2" s="116"/>
      <c r="H2" s="116"/>
      <c r="I2" s="116"/>
      <c r="J2" s="69"/>
      <c r="K2" s="72"/>
      <c r="M2" s="116"/>
      <c r="N2" s="116"/>
      <c r="O2" s="116"/>
      <c r="P2" s="116"/>
      <c r="Q2" s="72"/>
      <c r="S2" s="116"/>
      <c r="T2" s="116"/>
      <c r="U2" s="116"/>
      <c r="V2" s="116"/>
      <c r="W2" s="72"/>
    </row>
    <row r="3" spans="1:23" ht="12.75">
      <c r="A3" s="73" t="s">
        <v>75</v>
      </c>
      <c r="B3" s="74" t="s">
        <v>64</v>
      </c>
      <c r="C3" s="74" t="s">
        <v>107</v>
      </c>
      <c r="D3" s="74" t="s">
        <v>108</v>
      </c>
      <c r="E3" s="74" t="s">
        <v>76</v>
      </c>
      <c r="F3" s="51"/>
      <c r="G3" s="73" t="s">
        <v>75</v>
      </c>
      <c r="H3" s="74" t="s">
        <v>64</v>
      </c>
      <c r="I3" s="74" t="s">
        <v>107</v>
      </c>
      <c r="J3" s="74" t="s">
        <v>108</v>
      </c>
      <c r="K3" s="74" t="s">
        <v>76</v>
      </c>
      <c r="L3" s="51"/>
      <c r="M3" s="73" t="s">
        <v>75</v>
      </c>
      <c r="N3" s="74" t="s">
        <v>64</v>
      </c>
      <c r="O3" s="74" t="s">
        <v>107</v>
      </c>
      <c r="P3" s="74" t="s">
        <v>108</v>
      </c>
      <c r="Q3" s="74" t="s">
        <v>76</v>
      </c>
      <c r="S3" s="73" t="s">
        <v>75</v>
      </c>
      <c r="T3" s="74" t="s">
        <v>64</v>
      </c>
      <c r="U3" s="74" t="s">
        <v>107</v>
      </c>
      <c r="V3" s="74" t="s">
        <v>108</v>
      </c>
      <c r="W3" s="73" t="s">
        <v>76</v>
      </c>
    </row>
    <row r="4" spans="1:23" ht="12.75">
      <c r="A4" s="70" t="s">
        <v>81</v>
      </c>
      <c r="B4" s="100">
        <v>3.9993017946212377</v>
      </c>
      <c r="C4" s="100">
        <v>0</v>
      </c>
      <c r="D4" s="100">
        <v>71.98743230318227</v>
      </c>
      <c r="E4" s="77">
        <v>75.9867340978035</v>
      </c>
      <c r="F4" s="49"/>
      <c r="G4" s="70" t="s">
        <v>81</v>
      </c>
      <c r="H4" s="77">
        <v>3.9993017946212377</v>
      </c>
      <c r="I4" s="77">
        <v>73.0158</v>
      </c>
      <c r="J4" s="77">
        <v>16.96673488627192</v>
      </c>
      <c r="K4" s="77">
        <v>93.98183668089315</v>
      </c>
      <c r="L4" s="49"/>
      <c r="M4" s="70" t="s">
        <v>81</v>
      </c>
      <c r="N4" s="83">
        <v>3.9993017946212377</v>
      </c>
      <c r="O4" s="83">
        <v>258.2104</v>
      </c>
      <c r="P4" s="83">
        <v>3.6357289042011254</v>
      </c>
      <c r="Q4" s="83">
        <v>265.8454306988224</v>
      </c>
      <c r="S4" s="102" t="s">
        <v>81</v>
      </c>
      <c r="T4" s="89">
        <v>1.9794524033983902</v>
      </c>
      <c r="U4" s="89">
        <v>36.1749</v>
      </c>
      <c r="V4" s="83">
        <v>9.866557765005455</v>
      </c>
      <c r="W4" s="83">
        <v>48.020910168403844</v>
      </c>
    </row>
    <row r="5" spans="1:23" ht="12.75">
      <c r="A5" s="70" t="s">
        <v>90</v>
      </c>
      <c r="B5" s="100">
        <v>43.35087124498821</v>
      </c>
      <c r="C5" s="100">
        <v>12.8373</v>
      </c>
      <c r="D5" s="100">
        <v>32.628073066175375</v>
      </c>
      <c r="E5" s="101">
        <v>88.81624431116359</v>
      </c>
      <c r="F5" s="49"/>
      <c r="G5" s="70" t="s">
        <v>203</v>
      </c>
      <c r="H5" s="77">
        <v>50.2796464057158</v>
      </c>
      <c r="I5" s="77">
        <v>114.0132</v>
      </c>
      <c r="J5" s="77">
        <v>3.1744856010623943</v>
      </c>
      <c r="K5" s="77">
        <v>167.4673320067782</v>
      </c>
      <c r="L5" s="49"/>
      <c r="M5" s="70" t="s">
        <v>203</v>
      </c>
      <c r="N5" s="83">
        <v>49.21130990535828</v>
      </c>
      <c r="O5" s="83">
        <v>217.8415</v>
      </c>
      <c r="P5" s="83">
        <v>38.21592281278959</v>
      </c>
      <c r="Q5" s="83">
        <v>305.2687327181479</v>
      </c>
      <c r="S5" s="102" t="s">
        <v>90</v>
      </c>
      <c r="T5" s="89">
        <v>0</v>
      </c>
      <c r="U5" s="89">
        <v>62.8021</v>
      </c>
      <c r="V5" s="83">
        <v>23.616553374303816</v>
      </c>
      <c r="W5" s="83">
        <v>86.41865337430382</v>
      </c>
    </row>
    <row r="6" spans="1:23" ht="12.75">
      <c r="A6" s="70" t="s">
        <v>109</v>
      </c>
      <c r="B6" s="100">
        <v>50.2796464057158</v>
      </c>
      <c r="C6" s="100">
        <v>44.6701</v>
      </c>
      <c r="D6" s="100">
        <v>3.1744856010623943</v>
      </c>
      <c r="E6" s="77">
        <v>98.1242320067782</v>
      </c>
      <c r="F6" s="49"/>
      <c r="G6" s="70" t="s">
        <v>77</v>
      </c>
      <c r="H6" s="77">
        <v>43.35087124498821</v>
      </c>
      <c r="I6" s="77">
        <v>79.3494</v>
      </c>
      <c r="J6" s="77">
        <v>48.64400124581984</v>
      </c>
      <c r="K6" s="77">
        <v>171.34427249080807</v>
      </c>
      <c r="L6" s="49"/>
      <c r="M6" s="70" t="s">
        <v>207</v>
      </c>
      <c r="N6" s="83">
        <v>43.35087124498821</v>
      </c>
      <c r="O6" s="83">
        <v>216.5336</v>
      </c>
      <c r="P6" s="83">
        <v>54.12373342208921</v>
      </c>
      <c r="Q6" s="83">
        <v>314.00820466707745</v>
      </c>
      <c r="S6" s="102" t="s">
        <v>145</v>
      </c>
      <c r="T6" s="89">
        <v>7.619004845687082</v>
      </c>
      <c r="U6" s="89">
        <v>77.8063</v>
      </c>
      <c r="V6" s="83">
        <v>42.1393982292287</v>
      </c>
      <c r="W6" s="83">
        <v>127.56470307491578</v>
      </c>
    </row>
    <row r="7" spans="1:23" ht="12.75">
      <c r="A7" s="70" t="s">
        <v>85</v>
      </c>
      <c r="B7" s="100">
        <v>0</v>
      </c>
      <c r="C7" s="100">
        <v>71.8766</v>
      </c>
      <c r="D7" s="100">
        <v>43.582610769387905</v>
      </c>
      <c r="E7" s="101">
        <v>115.45921076938791</v>
      </c>
      <c r="F7" s="49"/>
      <c r="G7" s="70" t="s">
        <v>125</v>
      </c>
      <c r="H7" s="77">
        <v>193.9320198924888</v>
      </c>
      <c r="I7" s="77">
        <v>0</v>
      </c>
      <c r="J7" s="77">
        <v>0</v>
      </c>
      <c r="K7" s="77">
        <v>193.9320198924888</v>
      </c>
      <c r="L7" s="49"/>
      <c r="M7" s="70" t="s">
        <v>194</v>
      </c>
      <c r="N7" s="83">
        <v>310.2912318279821</v>
      </c>
      <c r="O7" s="83">
        <v>0</v>
      </c>
      <c r="P7" s="83">
        <v>3.782125617504869</v>
      </c>
      <c r="Q7" s="83">
        <v>314.0733574454869</v>
      </c>
      <c r="S7" s="102" t="s">
        <v>109</v>
      </c>
      <c r="T7" s="89">
        <v>6.070864557587271</v>
      </c>
      <c r="U7" s="89">
        <v>82.42</v>
      </c>
      <c r="V7" s="83">
        <v>47.49518841589505</v>
      </c>
      <c r="W7" s="83">
        <v>135.98605297348232</v>
      </c>
    </row>
    <row r="8" spans="1:23" ht="12.75">
      <c r="A8" s="76" t="s">
        <v>78</v>
      </c>
      <c r="B8" s="84">
        <v>123.41128538612924</v>
      </c>
      <c r="C8" s="84">
        <v>0</v>
      </c>
      <c r="D8" s="84">
        <v>0</v>
      </c>
      <c r="E8" s="77">
        <v>123.41128538612924</v>
      </c>
      <c r="F8" s="49"/>
      <c r="G8" s="70" t="s">
        <v>118</v>
      </c>
      <c r="H8" s="77">
        <v>0</v>
      </c>
      <c r="I8" s="77">
        <v>156.5438</v>
      </c>
      <c r="J8" s="77">
        <v>64.7962039222501</v>
      </c>
      <c r="K8" s="77">
        <v>221.3400039222501</v>
      </c>
      <c r="L8" s="49"/>
      <c r="M8" s="70" t="s">
        <v>118</v>
      </c>
      <c r="N8" s="83">
        <v>0</v>
      </c>
      <c r="O8" s="83">
        <v>337.1713</v>
      </c>
      <c r="P8" s="83">
        <v>72.23713746824315</v>
      </c>
      <c r="Q8" s="83">
        <v>409.4084374682431</v>
      </c>
      <c r="S8" s="102" t="s">
        <v>85</v>
      </c>
      <c r="T8" s="89">
        <v>0</v>
      </c>
      <c r="U8" s="89">
        <v>84.0707</v>
      </c>
      <c r="V8" s="83">
        <v>57.3090533977105</v>
      </c>
      <c r="W8" s="83">
        <v>141.3797533977105</v>
      </c>
    </row>
    <row r="9" spans="1:23" ht="12.75">
      <c r="A9" s="70" t="s">
        <v>201</v>
      </c>
      <c r="B9" s="100">
        <v>70.52073450635956</v>
      </c>
      <c r="C9" s="100">
        <v>62.566</v>
      </c>
      <c r="D9" s="100">
        <v>72.16621831150796</v>
      </c>
      <c r="E9" s="77">
        <v>205.25295281786754</v>
      </c>
      <c r="F9" s="49"/>
      <c r="G9" s="70" t="s">
        <v>103</v>
      </c>
      <c r="H9" s="77">
        <v>18.87193290650413</v>
      </c>
      <c r="I9" s="77">
        <v>203.6141</v>
      </c>
      <c r="J9" s="77">
        <v>4.362330006735853</v>
      </c>
      <c r="K9" s="77">
        <v>226.84836291323998</v>
      </c>
      <c r="L9" s="49"/>
      <c r="M9" s="70" t="s">
        <v>180</v>
      </c>
      <c r="N9" s="83">
        <v>91.26679101865206</v>
      </c>
      <c r="O9" s="83">
        <v>217.5369</v>
      </c>
      <c r="P9" s="83">
        <v>128.97035229541433</v>
      </c>
      <c r="Q9" s="83">
        <v>437.7740433140664</v>
      </c>
      <c r="S9" s="101" t="s">
        <v>211</v>
      </c>
      <c r="T9" s="83">
        <v>0</v>
      </c>
      <c r="U9" s="83">
        <v>103.9882</v>
      </c>
      <c r="V9" s="83">
        <v>51.300846186660216</v>
      </c>
      <c r="W9" s="83">
        <v>155.28904618666022</v>
      </c>
    </row>
    <row r="10" spans="1:23" ht="12.75">
      <c r="A10" s="70" t="s">
        <v>241</v>
      </c>
      <c r="B10" s="100">
        <v>196.68565010999646</v>
      </c>
      <c r="C10" s="100">
        <v>19.3539</v>
      </c>
      <c r="D10" s="100">
        <v>1.7483168898666355</v>
      </c>
      <c r="E10" s="77">
        <v>217.7878669998631</v>
      </c>
      <c r="F10" s="49"/>
      <c r="G10" s="70" t="s">
        <v>197</v>
      </c>
      <c r="H10" s="77">
        <v>159.9709954227971</v>
      </c>
      <c r="I10" s="77">
        <v>65.4327</v>
      </c>
      <c r="J10" s="77">
        <v>80.42257693386522</v>
      </c>
      <c r="K10" s="77">
        <v>305.82627235666234</v>
      </c>
      <c r="L10" s="49"/>
      <c r="M10" s="70" t="s">
        <v>103</v>
      </c>
      <c r="N10" s="83">
        <v>18.87193290650413</v>
      </c>
      <c r="O10" s="83">
        <v>446.456</v>
      </c>
      <c r="P10" s="83">
        <v>6.516593975062244</v>
      </c>
      <c r="Q10" s="83">
        <v>471.84452688156637</v>
      </c>
      <c r="S10" s="101" t="s">
        <v>189</v>
      </c>
      <c r="T10" s="83">
        <v>0</v>
      </c>
      <c r="U10" s="83">
        <v>121.6774</v>
      </c>
      <c r="V10" s="83">
        <v>42.545577743918955</v>
      </c>
      <c r="W10" s="83">
        <v>164.22297774391896</v>
      </c>
    </row>
    <row r="11" spans="1:23" ht="12.75">
      <c r="A11" s="70" t="s">
        <v>195</v>
      </c>
      <c r="B11" s="100">
        <v>215.77632770993492</v>
      </c>
      <c r="C11" s="100">
        <v>0</v>
      </c>
      <c r="D11" s="100">
        <v>3.574630844893789</v>
      </c>
      <c r="E11" s="77">
        <v>219.3509585548287</v>
      </c>
      <c r="F11" s="50"/>
      <c r="G11" s="70" t="s">
        <v>143</v>
      </c>
      <c r="H11" s="77">
        <v>91.26679101865206</v>
      </c>
      <c r="I11" s="77">
        <v>107.19</v>
      </c>
      <c r="J11" s="77">
        <v>122.74575947501049</v>
      </c>
      <c r="K11" s="77">
        <v>321.20255049366256</v>
      </c>
      <c r="L11" s="49"/>
      <c r="M11" s="70" t="s">
        <v>188</v>
      </c>
      <c r="N11" s="83">
        <v>511.8071346938191</v>
      </c>
      <c r="O11" s="83">
        <v>0</v>
      </c>
      <c r="P11" s="83">
        <v>0</v>
      </c>
      <c r="Q11" s="83">
        <v>511.8071346938191</v>
      </c>
      <c r="S11" s="101" t="s">
        <v>201</v>
      </c>
      <c r="T11" s="83">
        <v>7.835637167373285</v>
      </c>
      <c r="U11" s="83">
        <v>113.7208</v>
      </c>
      <c r="V11" s="83">
        <v>55.62921168703688</v>
      </c>
      <c r="W11" s="83">
        <v>177.18564885441015</v>
      </c>
    </row>
    <row r="12" spans="1:23" ht="12.75">
      <c r="A12" s="70" t="s">
        <v>230</v>
      </c>
      <c r="B12" s="101">
        <v>128.29823605562078</v>
      </c>
      <c r="C12" s="101">
        <v>55.69851052631579</v>
      </c>
      <c r="D12" s="101">
        <v>37.73600472498085</v>
      </c>
      <c r="E12" s="101">
        <v>221.73275130691744</v>
      </c>
      <c r="F12" s="49"/>
      <c r="G12" s="70" t="s">
        <v>230</v>
      </c>
      <c r="H12" s="77">
        <v>178.49100760150614</v>
      </c>
      <c r="I12" s="77">
        <v>140.7692157894737</v>
      </c>
      <c r="J12" s="77">
        <v>37.78787795081914</v>
      </c>
      <c r="K12" s="77">
        <v>357.0481013417989</v>
      </c>
      <c r="L12" s="49"/>
      <c r="M12" s="70" t="s">
        <v>189</v>
      </c>
      <c r="N12" s="83">
        <v>542.3720709760344</v>
      </c>
      <c r="O12" s="83">
        <v>0</v>
      </c>
      <c r="P12" s="83">
        <v>3</v>
      </c>
      <c r="Q12" s="83">
        <v>545.3720709760344</v>
      </c>
      <c r="S12" s="101" t="s">
        <v>209</v>
      </c>
      <c r="T12" s="83">
        <v>0</v>
      </c>
      <c r="U12" s="83">
        <v>107.5532</v>
      </c>
      <c r="V12" s="83">
        <v>70.2881798312845</v>
      </c>
      <c r="W12" s="83">
        <v>177.84137983128448</v>
      </c>
    </row>
    <row r="13" spans="1:23" ht="12.75">
      <c r="A13" s="70" t="s">
        <v>171</v>
      </c>
      <c r="B13" s="77">
        <v>18.87193290650413</v>
      </c>
      <c r="C13" s="77">
        <v>121.7306</v>
      </c>
      <c r="D13" s="77">
        <v>86.2457618018461</v>
      </c>
      <c r="E13" s="77">
        <v>226.84829470835024</v>
      </c>
      <c r="F13" s="49"/>
      <c r="G13" s="70" t="s">
        <v>204</v>
      </c>
      <c r="H13" s="77">
        <v>372.97101687058364</v>
      </c>
      <c r="I13" s="77">
        <v>0</v>
      </c>
      <c r="J13" s="77">
        <v>0</v>
      </c>
      <c r="K13" s="77">
        <v>372.97101687058364</v>
      </c>
      <c r="L13" s="50"/>
      <c r="M13" s="70" t="s">
        <v>139</v>
      </c>
      <c r="N13" s="83">
        <v>319.9419908455942</v>
      </c>
      <c r="O13" s="83">
        <v>162.18</v>
      </c>
      <c r="P13" s="83">
        <v>89.16416138319839</v>
      </c>
      <c r="Q13" s="83">
        <v>571.2861522287926</v>
      </c>
      <c r="S13" s="101" t="s">
        <v>249</v>
      </c>
      <c r="T13" s="83">
        <v>0</v>
      </c>
      <c r="U13" s="83">
        <v>102.8078</v>
      </c>
      <c r="V13" s="83">
        <v>77.87352700504066</v>
      </c>
      <c r="W13" s="83">
        <v>180.68132700504066</v>
      </c>
    </row>
    <row r="14" spans="1:23" ht="12.75">
      <c r="A14" s="70" t="s">
        <v>140</v>
      </c>
      <c r="B14" s="77">
        <v>0</v>
      </c>
      <c r="C14" s="77">
        <v>154.8453</v>
      </c>
      <c r="D14" s="77">
        <v>72.99651651078449</v>
      </c>
      <c r="E14" s="77">
        <v>227.8418165107845</v>
      </c>
      <c r="F14" s="49"/>
      <c r="G14" s="70" t="s">
        <v>178</v>
      </c>
      <c r="H14" s="77">
        <v>286.73585246709496</v>
      </c>
      <c r="I14" s="77">
        <v>88.9834</v>
      </c>
      <c r="J14" s="77">
        <v>5.218592514901128</v>
      </c>
      <c r="K14" s="77">
        <v>380.9378449819961</v>
      </c>
      <c r="L14" s="49"/>
      <c r="M14" s="70" t="s">
        <v>82</v>
      </c>
      <c r="N14" s="83">
        <v>360.49243266301767</v>
      </c>
      <c r="O14" s="83">
        <v>211.8342</v>
      </c>
      <c r="P14" s="83">
        <v>22.646319487804956</v>
      </c>
      <c r="Q14" s="83">
        <v>594.9729521508226</v>
      </c>
      <c r="S14" s="101" t="s">
        <v>120</v>
      </c>
      <c r="T14" s="83">
        <v>3.9178185836866426</v>
      </c>
      <c r="U14" s="83">
        <v>150.3286</v>
      </c>
      <c r="V14" s="83">
        <v>46.496670951193074</v>
      </c>
      <c r="W14" s="83">
        <v>200.74308953487972</v>
      </c>
    </row>
    <row r="15" spans="1:23" ht="12.75">
      <c r="A15" s="70" t="s">
        <v>242</v>
      </c>
      <c r="B15" s="77">
        <v>224.12069048596464</v>
      </c>
      <c r="C15" s="77">
        <v>15.6806</v>
      </c>
      <c r="D15" s="77">
        <v>1.867672420716372</v>
      </c>
      <c r="E15" s="77">
        <v>241.668962906681</v>
      </c>
      <c r="F15" s="49"/>
      <c r="G15" s="70" t="s">
        <v>189</v>
      </c>
      <c r="H15" s="77">
        <v>386.44010057042453</v>
      </c>
      <c r="I15" s="77">
        <v>0</v>
      </c>
      <c r="J15" s="77">
        <v>2</v>
      </c>
      <c r="K15" s="77">
        <v>388.44010057042453</v>
      </c>
      <c r="L15" s="49"/>
      <c r="M15" s="70" t="s">
        <v>230</v>
      </c>
      <c r="N15" s="83">
        <v>290.8339818165967</v>
      </c>
      <c r="O15" s="83">
        <v>264.9123210526315</v>
      </c>
      <c r="P15" s="83">
        <v>52.82454298332992</v>
      </c>
      <c r="Q15" s="83">
        <v>608.5708458525583</v>
      </c>
      <c r="S15" s="101" t="s">
        <v>197</v>
      </c>
      <c r="T15" s="83">
        <v>0</v>
      </c>
      <c r="U15" s="83">
        <v>154.8823</v>
      </c>
      <c r="V15" s="83">
        <v>49.346244216485786</v>
      </c>
      <c r="W15" s="83">
        <v>204.22854421648577</v>
      </c>
    </row>
    <row r="16" spans="1:23" ht="12.75">
      <c r="A16" s="70" t="s">
        <v>243</v>
      </c>
      <c r="B16" s="77">
        <v>207.9764034594333</v>
      </c>
      <c r="C16" s="77">
        <v>42.8379</v>
      </c>
      <c r="D16" s="77">
        <v>12.04619099630065</v>
      </c>
      <c r="E16" s="77">
        <v>262.86049445573394</v>
      </c>
      <c r="F16" s="49"/>
      <c r="G16" s="70" t="s">
        <v>121</v>
      </c>
      <c r="H16" s="77">
        <v>141.04146901271912</v>
      </c>
      <c r="I16" s="77">
        <v>254.9184</v>
      </c>
      <c r="J16" s="77">
        <v>2.3506911502119854</v>
      </c>
      <c r="K16" s="77">
        <v>398.31056016293104</v>
      </c>
      <c r="L16" s="49"/>
      <c r="M16" s="70" t="s">
        <v>238</v>
      </c>
      <c r="N16" s="83">
        <v>513.3744945594749</v>
      </c>
      <c r="O16" s="83">
        <v>19.2095</v>
      </c>
      <c r="P16" s="83">
        <v>117.04938475956027</v>
      </c>
      <c r="Q16" s="83">
        <v>649.6333793190352</v>
      </c>
      <c r="S16" s="101" t="s">
        <v>230</v>
      </c>
      <c r="T16" s="83">
        <v>5.260942341446091</v>
      </c>
      <c r="U16" s="83">
        <v>143.6478947368421</v>
      </c>
      <c r="V16" s="83">
        <v>58.3824077842998</v>
      </c>
      <c r="W16" s="83">
        <v>207.291244862588</v>
      </c>
    </row>
    <row r="17" spans="1:23" ht="12.75">
      <c r="A17" s="70" t="s">
        <v>244</v>
      </c>
      <c r="B17" s="77">
        <v>254.26241799522532</v>
      </c>
      <c r="C17" s="77">
        <v>6.0168</v>
      </c>
      <c r="D17" s="77">
        <v>6.392803135197943</v>
      </c>
      <c r="E17" s="77">
        <v>266.6720211304233</v>
      </c>
      <c r="F17" s="49"/>
      <c r="G17" s="70" t="s">
        <v>205</v>
      </c>
      <c r="H17" s="77">
        <v>409.44570775505525</v>
      </c>
      <c r="I17" s="77">
        <v>0</v>
      </c>
      <c r="J17" s="77">
        <v>0</v>
      </c>
      <c r="K17" s="77">
        <v>409.44570775505525</v>
      </c>
      <c r="L17" s="49"/>
      <c r="M17" s="70" t="s">
        <v>144</v>
      </c>
      <c r="N17" s="83">
        <v>666.2391866147206</v>
      </c>
      <c r="O17" s="83">
        <v>17.3097</v>
      </c>
      <c r="P17" s="83">
        <v>16.860068125065172</v>
      </c>
      <c r="Q17" s="83">
        <v>700.4089547397857</v>
      </c>
      <c r="S17" s="101" t="s">
        <v>210</v>
      </c>
      <c r="T17" s="83">
        <v>0</v>
      </c>
      <c r="U17" s="83">
        <v>157.8831</v>
      </c>
      <c r="V17" s="83">
        <v>74.51479392749279</v>
      </c>
      <c r="W17" s="83">
        <v>232.39789392749282</v>
      </c>
    </row>
    <row r="18" spans="1:23" ht="12.75">
      <c r="A18" s="70" t="s">
        <v>116</v>
      </c>
      <c r="B18" s="77">
        <v>76.05565918221005</v>
      </c>
      <c r="C18" s="77">
        <v>123.502</v>
      </c>
      <c r="D18" s="77">
        <v>78.85615826062477</v>
      </c>
      <c r="E18" s="77">
        <v>278.4138174428348</v>
      </c>
      <c r="F18" s="49"/>
      <c r="G18" s="70" t="s">
        <v>206</v>
      </c>
      <c r="H18" s="77">
        <v>339.5135492639507</v>
      </c>
      <c r="I18" s="77">
        <v>55.6034</v>
      </c>
      <c r="J18" s="77">
        <v>29.696933172963785</v>
      </c>
      <c r="K18" s="77">
        <v>424.8138824369145</v>
      </c>
      <c r="L18" s="49"/>
      <c r="M18" s="70" t="s">
        <v>208</v>
      </c>
      <c r="N18" s="83">
        <v>423.12440703815736</v>
      </c>
      <c r="O18" s="83">
        <v>234.4673</v>
      </c>
      <c r="P18" s="83">
        <v>47.63675615904587</v>
      </c>
      <c r="Q18" s="83">
        <v>705.2284631972032</v>
      </c>
      <c r="S18" s="101" t="s">
        <v>111</v>
      </c>
      <c r="T18" s="83">
        <v>7.239629948631858</v>
      </c>
      <c r="U18" s="83">
        <v>167.8415</v>
      </c>
      <c r="V18" s="83">
        <v>58.39404629254271</v>
      </c>
      <c r="W18" s="83">
        <v>233.47517624117455</v>
      </c>
    </row>
    <row r="19" spans="1:23" ht="12.75">
      <c r="A19" s="70" t="s">
        <v>141</v>
      </c>
      <c r="B19" s="77">
        <v>163.34643008710563</v>
      </c>
      <c r="C19" s="77">
        <v>7.8406</v>
      </c>
      <c r="D19" s="77">
        <v>113.96913779220343</v>
      </c>
      <c r="E19" s="77">
        <v>285.15616787930907</v>
      </c>
      <c r="F19" s="49"/>
      <c r="G19" s="70" t="s">
        <v>179</v>
      </c>
      <c r="H19" s="77">
        <v>92.95915003111033</v>
      </c>
      <c r="I19" s="77">
        <v>388.7886</v>
      </c>
      <c r="J19" s="77">
        <v>4.833875801617737</v>
      </c>
      <c r="K19" s="77">
        <v>486.58162583272804</v>
      </c>
      <c r="L19" s="49"/>
      <c r="M19" s="70" t="s">
        <v>145</v>
      </c>
      <c r="N19" s="83">
        <v>476.99935099063487</v>
      </c>
      <c r="O19" s="83">
        <v>204.5046</v>
      </c>
      <c r="P19" s="83">
        <v>44.545399759445665</v>
      </c>
      <c r="Q19" s="83">
        <v>726.0493507500805</v>
      </c>
      <c r="S19" s="101" t="s">
        <v>200</v>
      </c>
      <c r="T19" s="83">
        <v>44.02575210919133</v>
      </c>
      <c r="U19" s="83">
        <v>111.3477</v>
      </c>
      <c r="V19" s="83">
        <v>91.99107859639373</v>
      </c>
      <c r="W19" s="83">
        <v>247.36453070558508</v>
      </c>
    </row>
    <row r="20" spans="1:23" ht="12.75">
      <c r="A20" s="70" t="s">
        <v>245</v>
      </c>
      <c r="B20" s="77">
        <v>11.086630491096992</v>
      </c>
      <c r="C20" s="77">
        <v>175.5936</v>
      </c>
      <c r="D20" s="77">
        <v>98.68208218580426</v>
      </c>
      <c r="E20" s="77">
        <v>285.3623126769013</v>
      </c>
      <c r="F20" s="49"/>
      <c r="G20" s="70" t="s">
        <v>141</v>
      </c>
      <c r="H20" s="77">
        <v>298.69061501642176</v>
      </c>
      <c r="I20" s="77">
        <v>46.026</v>
      </c>
      <c r="J20" s="77">
        <v>153.48963979156372</v>
      </c>
      <c r="K20" s="77">
        <v>498.2062548079855</v>
      </c>
      <c r="L20" s="49"/>
      <c r="M20" s="70" t="s">
        <v>122</v>
      </c>
      <c r="N20" s="83">
        <v>0</v>
      </c>
      <c r="O20" s="83">
        <v>786.3142</v>
      </c>
      <c r="P20" s="83">
        <v>132.6595860714967</v>
      </c>
      <c r="Q20" s="83">
        <v>918.9737860714968</v>
      </c>
      <c r="S20" s="101" t="s">
        <v>70</v>
      </c>
      <c r="T20" s="83">
        <v>2.3426131737507756</v>
      </c>
      <c r="U20" s="83">
        <v>261.0941</v>
      </c>
      <c r="V20" s="83">
        <v>77.27555551032653</v>
      </c>
      <c r="W20" s="83">
        <v>340.7122686840773</v>
      </c>
    </row>
    <row r="21" spans="1:23" ht="12.75">
      <c r="A21" s="70" t="s">
        <v>246</v>
      </c>
      <c r="B21" s="77">
        <v>250.40909157941485</v>
      </c>
      <c r="C21" s="77">
        <v>27.0655</v>
      </c>
      <c r="D21" s="77">
        <v>11.84740637018089</v>
      </c>
      <c r="E21" s="77">
        <v>289.3219979495957</v>
      </c>
      <c r="F21" s="49"/>
      <c r="G21" s="70" t="s">
        <v>247</v>
      </c>
      <c r="H21" s="77">
        <v>333.42394223485263</v>
      </c>
      <c r="I21" s="77">
        <v>155.3529</v>
      </c>
      <c r="J21" s="77">
        <v>38.1954354456202</v>
      </c>
      <c r="K21" s="77">
        <v>526.9722776804729</v>
      </c>
      <c r="L21" s="49"/>
      <c r="M21" s="70" t="s">
        <v>248</v>
      </c>
      <c r="N21" s="83">
        <v>456.91592004867135</v>
      </c>
      <c r="O21" s="83">
        <v>483.8786</v>
      </c>
      <c r="P21" s="83">
        <v>52.54346171405265</v>
      </c>
      <c r="Q21" s="83">
        <v>993.337981762724</v>
      </c>
      <c r="S21" s="101" t="s">
        <v>86</v>
      </c>
      <c r="T21" s="83">
        <v>11.554244636635183</v>
      </c>
      <c r="U21" s="83">
        <v>282.9884</v>
      </c>
      <c r="V21" s="83">
        <v>52.57075735886256</v>
      </c>
      <c r="W21" s="83">
        <v>347.1134019954978</v>
      </c>
    </row>
    <row r="22" spans="1:23" ht="12.75">
      <c r="A22" s="70" t="s">
        <v>128</v>
      </c>
      <c r="B22" s="77">
        <v>118.0677039570391</v>
      </c>
      <c r="C22" s="77">
        <v>171.8549</v>
      </c>
      <c r="D22" s="77">
        <v>5.218592514901128</v>
      </c>
      <c r="E22" s="77">
        <v>295.1411964719402</v>
      </c>
      <c r="F22" s="49"/>
      <c r="G22" s="70" t="s">
        <v>142</v>
      </c>
      <c r="H22" s="77">
        <v>11.070815041038365</v>
      </c>
      <c r="I22" s="77">
        <v>431.8851</v>
      </c>
      <c r="J22" s="77">
        <v>135.6965615030131</v>
      </c>
      <c r="K22" s="77">
        <v>578.6524765440515</v>
      </c>
      <c r="L22" s="49"/>
      <c r="M22" s="70" t="s">
        <v>110</v>
      </c>
      <c r="N22" s="83">
        <v>726.5164123460683</v>
      </c>
      <c r="O22" s="83">
        <v>272.9331</v>
      </c>
      <c r="P22" s="83">
        <v>17.77680066372362</v>
      </c>
      <c r="Q22" s="83">
        <v>1017.226313009792</v>
      </c>
      <c r="S22" s="101" t="s">
        <v>250</v>
      </c>
      <c r="T22" s="83">
        <v>7.3728870615339215</v>
      </c>
      <c r="U22" s="83">
        <v>262.9674</v>
      </c>
      <c r="V22" s="83">
        <v>79.07731803593398</v>
      </c>
      <c r="W22" s="83">
        <v>349.4176050974679</v>
      </c>
    </row>
    <row r="23" spans="1:23" ht="12.75">
      <c r="A23" s="70" t="s">
        <v>177</v>
      </c>
      <c r="B23" s="77">
        <v>409.44570775505525</v>
      </c>
      <c r="C23" s="77">
        <v>0</v>
      </c>
      <c r="D23" s="77">
        <v>0</v>
      </c>
      <c r="E23" s="77">
        <v>409.44570775505525</v>
      </c>
      <c r="F23" s="49"/>
      <c r="G23" s="70" t="s">
        <v>110</v>
      </c>
      <c r="H23" s="77">
        <v>157.3653674795982</v>
      </c>
      <c r="I23" s="77">
        <v>453.8983</v>
      </c>
      <c r="J23" s="77">
        <v>5.375859614656073</v>
      </c>
      <c r="K23" s="77">
        <v>616.6395270942543</v>
      </c>
      <c r="L23" s="49"/>
      <c r="M23" s="70" t="s">
        <v>146</v>
      </c>
      <c r="N23" s="83">
        <v>11.070815041038365</v>
      </c>
      <c r="O23" s="83">
        <v>946.9532</v>
      </c>
      <c r="P23" s="83">
        <v>152.30278406457063</v>
      </c>
      <c r="Q23" s="83">
        <v>1110.326799105609</v>
      </c>
      <c r="S23" s="101" t="s">
        <v>87</v>
      </c>
      <c r="T23" s="83">
        <v>0</v>
      </c>
      <c r="U23" s="83">
        <v>286.9555</v>
      </c>
      <c r="V23" s="83">
        <v>101.53518937638043</v>
      </c>
      <c r="W23" s="83">
        <v>388.4906893763804</v>
      </c>
    </row>
  </sheetData>
  <mergeCells count="4">
    <mergeCell ref="A1:D2"/>
    <mergeCell ref="G1:I2"/>
    <mergeCell ref="M1:P2"/>
    <mergeCell ref="S1:V2"/>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indexed="51"/>
  </sheetPr>
  <dimension ref="A2:N18"/>
  <sheetViews>
    <sheetView workbookViewId="0" topLeftCell="A1">
      <selection activeCell="J26" sqref="J26"/>
    </sheetView>
  </sheetViews>
  <sheetFormatPr defaultColWidth="9.140625" defaultRowHeight="12.75"/>
  <cols>
    <col min="1" max="1" width="17.7109375" style="0" customWidth="1"/>
    <col min="2" max="2" width="15.7109375" style="0" bestFit="1" customWidth="1"/>
    <col min="3" max="6" width="10.28125" style="0" customWidth="1"/>
    <col min="7" max="8" width="7.00390625" style="0" customWidth="1"/>
    <col min="9" max="9" width="18.28125" style="0" customWidth="1"/>
    <col min="10" max="10" width="17.00390625" style="0" customWidth="1"/>
    <col min="11" max="11" width="14.57421875" style="0" customWidth="1"/>
    <col min="12" max="12" width="15.421875" style="0" customWidth="1"/>
  </cols>
  <sheetData>
    <row r="2" spans="1:9" ht="12.75">
      <c r="A2" s="70" t="s">
        <v>164</v>
      </c>
      <c r="B2" s="71"/>
      <c r="C2" s="71"/>
      <c r="D2" s="71"/>
      <c r="E2" s="71"/>
      <c r="F2" s="71"/>
      <c r="I2" s="10" t="s">
        <v>169</v>
      </c>
    </row>
    <row r="3" spans="1:14" ht="12.75">
      <c r="A3" s="86" t="s">
        <v>91</v>
      </c>
      <c r="B3" s="86" t="s">
        <v>150</v>
      </c>
      <c r="C3" s="86" t="s">
        <v>151</v>
      </c>
      <c r="D3" s="86" t="s">
        <v>152</v>
      </c>
      <c r="E3" s="86" t="s">
        <v>65</v>
      </c>
      <c r="F3" s="86" t="s">
        <v>0</v>
      </c>
      <c r="I3" s="87" t="s">
        <v>91</v>
      </c>
      <c r="J3" s="87" t="s">
        <v>150</v>
      </c>
      <c r="K3" s="88" t="s">
        <v>151</v>
      </c>
      <c r="L3" s="88" t="s">
        <v>152</v>
      </c>
      <c r="M3" s="88" t="s">
        <v>65</v>
      </c>
      <c r="N3" s="88" t="s">
        <v>0</v>
      </c>
    </row>
    <row r="4" spans="1:14" ht="12.75">
      <c r="A4" s="70" t="s">
        <v>251</v>
      </c>
      <c r="B4" s="85" t="s">
        <v>153</v>
      </c>
      <c r="C4" s="83">
        <v>3.97927005789909</v>
      </c>
      <c r="D4" s="103">
        <v>7.472366343334085</v>
      </c>
      <c r="E4" s="104">
        <v>0</v>
      </c>
      <c r="F4" s="83">
        <v>11.451636401233175</v>
      </c>
      <c r="I4" s="70" t="s">
        <v>212</v>
      </c>
      <c r="J4" s="105" t="s">
        <v>153</v>
      </c>
      <c r="K4" s="106">
        <v>3.97927005789909</v>
      </c>
      <c r="L4" s="106">
        <v>7.472366343334085</v>
      </c>
      <c r="M4" s="107">
        <v>0</v>
      </c>
      <c r="N4" s="83">
        <v>11.451636401233175</v>
      </c>
    </row>
    <row r="5" spans="1:14" ht="12.75">
      <c r="A5" s="70" t="s">
        <v>252</v>
      </c>
      <c r="B5" s="85" t="s">
        <v>154</v>
      </c>
      <c r="C5" s="83">
        <v>1.331628848407372</v>
      </c>
      <c r="D5" s="83">
        <v>5.76232119856281</v>
      </c>
      <c r="E5" s="89">
        <v>5.568629729703556</v>
      </c>
      <c r="F5" s="83">
        <v>12.662579776673738</v>
      </c>
      <c r="I5" s="70" t="s">
        <v>213</v>
      </c>
      <c r="J5" s="105" t="s">
        <v>154</v>
      </c>
      <c r="K5" s="106">
        <v>1.331628848407372</v>
      </c>
      <c r="L5" s="106">
        <v>5.76232119856281</v>
      </c>
      <c r="M5" s="107">
        <v>5.568629729703556</v>
      </c>
      <c r="N5" s="83">
        <v>12.662579776673738</v>
      </c>
    </row>
    <row r="6" spans="1:14" ht="12.75">
      <c r="A6" s="70" t="s">
        <v>253</v>
      </c>
      <c r="B6" s="85" t="s">
        <v>155</v>
      </c>
      <c r="C6" s="83">
        <v>4.232283464566929</v>
      </c>
      <c r="D6" s="83">
        <v>9.892229380418355</v>
      </c>
      <c r="E6" s="89">
        <v>0</v>
      </c>
      <c r="F6" s="83">
        <v>14.124512844985283</v>
      </c>
      <c r="I6" s="70" t="s">
        <v>214</v>
      </c>
      <c r="J6" s="105" t="s">
        <v>155</v>
      </c>
      <c r="K6" s="106">
        <v>4.232283464566929</v>
      </c>
      <c r="L6" s="106">
        <v>9.892229380418355</v>
      </c>
      <c r="M6" s="107">
        <v>0</v>
      </c>
      <c r="N6" s="83">
        <v>14.124512844985283</v>
      </c>
    </row>
    <row r="7" spans="1:14" ht="12.75">
      <c r="A7" s="70" t="s">
        <v>254</v>
      </c>
      <c r="B7" s="85" t="s">
        <v>159</v>
      </c>
      <c r="C7" s="83">
        <v>3.6191435676813883</v>
      </c>
      <c r="D7" s="83">
        <v>15.33881537148977</v>
      </c>
      <c r="E7" s="89">
        <v>0</v>
      </c>
      <c r="F7" s="89">
        <v>18.95795893917116</v>
      </c>
      <c r="I7" s="70" t="s">
        <v>215</v>
      </c>
      <c r="J7" s="105" t="s">
        <v>156</v>
      </c>
      <c r="K7" s="106">
        <v>1.9418003448251338</v>
      </c>
      <c r="L7" s="106">
        <v>18.186122261540824</v>
      </c>
      <c r="M7" s="107">
        <v>0</v>
      </c>
      <c r="N7" s="83">
        <v>20.127922606365956</v>
      </c>
    </row>
    <row r="8" spans="1:14" ht="12.75">
      <c r="A8" s="70" t="s">
        <v>255</v>
      </c>
      <c r="B8" s="85" t="s">
        <v>166</v>
      </c>
      <c r="C8" s="83">
        <v>0</v>
      </c>
      <c r="D8" s="83">
        <v>19.266930887841006</v>
      </c>
      <c r="E8" s="89">
        <v>0</v>
      </c>
      <c r="F8" s="89">
        <v>19.266930887841006</v>
      </c>
      <c r="I8" s="70" t="s">
        <v>266</v>
      </c>
      <c r="J8" s="105" t="s">
        <v>157</v>
      </c>
      <c r="K8" s="106">
        <v>1.8264216435262075</v>
      </c>
      <c r="L8" s="106">
        <v>20.751677406497045</v>
      </c>
      <c r="M8" s="107">
        <v>0</v>
      </c>
      <c r="N8" s="83">
        <v>22.57809905002325</v>
      </c>
    </row>
    <row r="9" spans="1:14" ht="12.75">
      <c r="A9" s="70" t="s">
        <v>256</v>
      </c>
      <c r="B9" s="85" t="s">
        <v>165</v>
      </c>
      <c r="C9" s="83">
        <v>4.746933504831515</v>
      </c>
      <c r="D9" s="83">
        <v>15.138168809885936</v>
      </c>
      <c r="E9" s="89">
        <v>0</v>
      </c>
      <c r="F9" s="89">
        <v>19.88510231471745</v>
      </c>
      <c r="I9" s="70" t="s">
        <v>267</v>
      </c>
      <c r="J9" s="105" t="s">
        <v>216</v>
      </c>
      <c r="K9" s="106">
        <v>0</v>
      </c>
      <c r="L9" s="106">
        <v>24.171205765618577</v>
      </c>
      <c r="M9" s="107">
        <v>0</v>
      </c>
      <c r="N9" s="83">
        <v>24.171205765618577</v>
      </c>
    </row>
    <row r="10" spans="1:14" ht="12.75">
      <c r="A10" s="70" t="s">
        <v>257</v>
      </c>
      <c r="B10" s="85" t="s">
        <v>168</v>
      </c>
      <c r="C10" s="83">
        <v>0</v>
      </c>
      <c r="D10" s="83">
        <v>20.140432152674958</v>
      </c>
      <c r="E10" s="89">
        <v>0</v>
      </c>
      <c r="F10" s="89">
        <v>20.140432152674958</v>
      </c>
      <c r="I10" s="70" t="s">
        <v>268</v>
      </c>
      <c r="J10" s="105" t="s">
        <v>159</v>
      </c>
      <c r="K10" s="106">
        <v>4.96696255150756</v>
      </c>
      <c r="L10" s="106">
        <v>20.784548639474306</v>
      </c>
      <c r="M10" s="107">
        <v>0</v>
      </c>
      <c r="N10" s="83">
        <v>25.751511190981866</v>
      </c>
    </row>
    <row r="11" spans="1:14" ht="12.75">
      <c r="A11" s="70" t="s">
        <v>258</v>
      </c>
      <c r="B11" s="85" t="s">
        <v>167</v>
      </c>
      <c r="C11" s="83">
        <v>1.5440763615946098</v>
      </c>
      <c r="D11" s="83">
        <v>18.622496724686506</v>
      </c>
      <c r="E11" s="89">
        <v>0</v>
      </c>
      <c r="F11" s="89">
        <v>20.166573086281115</v>
      </c>
      <c r="I11" s="70" t="s">
        <v>269</v>
      </c>
      <c r="J11" s="105" t="s">
        <v>158</v>
      </c>
      <c r="K11" s="106">
        <v>0</v>
      </c>
      <c r="L11" s="106">
        <v>26.10892756878158</v>
      </c>
      <c r="M11" s="107">
        <v>0</v>
      </c>
      <c r="N11" s="83">
        <v>26.10892756878158</v>
      </c>
    </row>
    <row r="12" spans="1:14" ht="12.75">
      <c r="A12" s="70" t="s">
        <v>259</v>
      </c>
      <c r="B12" s="85" t="s">
        <v>168</v>
      </c>
      <c r="C12" s="83">
        <v>0</v>
      </c>
      <c r="D12" s="83">
        <v>20.751677406497045</v>
      </c>
      <c r="E12" s="89">
        <v>0</v>
      </c>
      <c r="F12" s="89">
        <v>20.751677406497045</v>
      </c>
      <c r="I12" s="70" t="s">
        <v>270</v>
      </c>
      <c r="J12" s="105" t="s">
        <v>157</v>
      </c>
      <c r="K12" s="106">
        <v>2.5940947742952334</v>
      </c>
      <c r="L12" s="106">
        <v>25.425408420396955</v>
      </c>
      <c r="M12" s="107">
        <v>0</v>
      </c>
      <c r="N12" s="83">
        <v>28.019503194692188</v>
      </c>
    </row>
    <row r="13" spans="1:14" ht="12.75">
      <c r="A13" s="70" t="s">
        <v>260</v>
      </c>
      <c r="B13" s="85" t="s">
        <v>218</v>
      </c>
      <c r="C13" s="83">
        <v>2.5694385458251934</v>
      </c>
      <c r="D13" s="83">
        <v>18.78120369583888</v>
      </c>
      <c r="E13" s="89">
        <v>0</v>
      </c>
      <c r="F13" s="77">
        <v>21.350642241664072</v>
      </c>
      <c r="I13" s="70" t="s">
        <v>160</v>
      </c>
      <c r="J13" s="108"/>
      <c r="K13" s="106">
        <v>2.250660558273024</v>
      </c>
      <c r="L13" s="106">
        <v>26.226475596654108</v>
      </c>
      <c r="M13" s="106">
        <v>0.39775926640739684</v>
      </c>
      <c r="N13" s="106">
        <v>28.874895421334525</v>
      </c>
    </row>
    <row r="14" spans="1:14" ht="12.75">
      <c r="A14" s="70" t="s">
        <v>160</v>
      </c>
      <c r="B14" s="71"/>
      <c r="C14" s="77">
        <v>2.194931538004911</v>
      </c>
      <c r="D14" s="77">
        <v>20.179823130013315</v>
      </c>
      <c r="E14" s="77">
        <v>0.39775926640739684</v>
      </c>
      <c r="F14" s="77">
        <v>22.77251393442562</v>
      </c>
      <c r="I14" s="70" t="s">
        <v>217</v>
      </c>
      <c r="J14" s="81" t="s">
        <v>157</v>
      </c>
      <c r="K14" s="84">
        <v>0.8234134469703775</v>
      </c>
      <c r="L14" s="84">
        <v>29.930330239694158</v>
      </c>
      <c r="M14" s="84">
        <v>0</v>
      </c>
      <c r="N14" s="83">
        <v>30.753743686664535</v>
      </c>
    </row>
    <row r="15" spans="1:14" ht="12.75">
      <c r="A15" s="70" t="s">
        <v>261</v>
      </c>
      <c r="B15" s="85" t="s">
        <v>262</v>
      </c>
      <c r="C15" s="83">
        <v>2.7074018877297563</v>
      </c>
      <c r="D15" s="83">
        <v>25.290159418326333</v>
      </c>
      <c r="E15" s="89">
        <v>0</v>
      </c>
      <c r="F15" s="83">
        <v>27.997561306056088</v>
      </c>
      <c r="I15" s="70" t="s">
        <v>271</v>
      </c>
      <c r="J15" s="105" t="s">
        <v>161</v>
      </c>
      <c r="K15" s="106">
        <v>1.992472085258285</v>
      </c>
      <c r="L15" s="106">
        <v>37.87033243384524</v>
      </c>
      <c r="M15" s="107">
        <v>0</v>
      </c>
      <c r="N15" s="83">
        <v>39.86280451910353</v>
      </c>
    </row>
    <row r="16" spans="1:14" ht="12.75">
      <c r="A16" s="70" t="s">
        <v>263</v>
      </c>
      <c r="B16" s="85" t="s">
        <v>157</v>
      </c>
      <c r="C16" s="83">
        <v>0.8234134469703775</v>
      </c>
      <c r="D16" s="83">
        <v>29.930330239694158</v>
      </c>
      <c r="E16" s="89">
        <v>0</v>
      </c>
      <c r="F16" s="83">
        <v>30.753743686664535</v>
      </c>
      <c r="I16" s="70" t="s">
        <v>272</v>
      </c>
      <c r="J16" s="105" t="s">
        <v>273</v>
      </c>
      <c r="K16" s="106">
        <v>1.2170889220069547</v>
      </c>
      <c r="L16" s="106">
        <v>42.4513390236192</v>
      </c>
      <c r="M16" s="107">
        <v>0</v>
      </c>
      <c r="N16" s="83">
        <v>43.66842794562615</v>
      </c>
    </row>
    <row r="17" spans="1:14" ht="12.75">
      <c r="A17" s="70" t="s">
        <v>264</v>
      </c>
      <c r="B17" s="85" t="s">
        <v>161</v>
      </c>
      <c r="C17" s="83">
        <v>1.992472085258285</v>
      </c>
      <c r="D17" s="83">
        <v>37.87033243384524</v>
      </c>
      <c r="E17" s="89">
        <v>0</v>
      </c>
      <c r="F17" s="83">
        <v>39.86280451910353</v>
      </c>
      <c r="I17" s="70" t="s">
        <v>202</v>
      </c>
      <c r="J17" s="105" t="s">
        <v>162</v>
      </c>
      <c r="K17" s="106">
        <v>2.153999235020538</v>
      </c>
      <c r="L17" s="106">
        <v>50.244737994534276</v>
      </c>
      <c r="M17" s="107">
        <v>0</v>
      </c>
      <c r="N17" s="83">
        <v>52.39873722955481</v>
      </c>
    </row>
    <row r="18" spans="1:14" ht="12.75">
      <c r="A18" s="70" t="s">
        <v>265</v>
      </c>
      <c r="B18" s="85" t="s">
        <v>219</v>
      </c>
      <c r="C18" s="83">
        <v>3.1829797613042348</v>
      </c>
      <c r="D18" s="83">
        <v>38.2600597570913</v>
      </c>
      <c r="E18" s="89">
        <v>0</v>
      </c>
      <c r="F18" s="83">
        <v>41.44303951839553</v>
      </c>
      <c r="I18" s="70" t="s">
        <v>211</v>
      </c>
      <c r="J18" s="105" t="s">
        <v>163</v>
      </c>
      <c r="K18" s="106">
        <v>4.449812441538655</v>
      </c>
      <c r="L18" s="106">
        <v>48.11911167684015</v>
      </c>
      <c r="M18" s="107">
        <v>0</v>
      </c>
      <c r="N18" s="83">
        <v>52.5689241183788</v>
      </c>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indexed="57"/>
  </sheetPr>
  <dimension ref="A1:M17"/>
  <sheetViews>
    <sheetView workbookViewId="0" topLeftCell="A1">
      <selection activeCell="K4" sqref="K4"/>
    </sheetView>
  </sheetViews>
  <sheetFormatPr defaultColWidth="9.140625" defaultRowHeight="12.75"/>
  <cols>
    <col min="1" max="1" width="24.57421875" style="0" bestFit="1" customWidth="1"/>
  </cols>
  <sheetData>
    <row r="1" ht="12.75">
      <c r="A1" s="14" t="s">
        <v>101</v>
      </c>
    </row>
    <row r="3" spans="2:12" ht="12.75">
      <c r="B3" s="4" t="s">
        <v>1</v>
      </c>
      <c r="C3" s="4" t="s">
        <v>37</v>
      </c>
      <c r="D3" s="4" t="s">
        <v>40</v>
      </c>
      <c r="E3" s="4" t="s">
        <v>92</v>
      </c>
      <c r="F3" s="4" t="s">
        <v>102</v>
      </c>
      <c r="G3" s="4" t="s">
        <v>112</v>
      </c>
      <c r="H3" s="4" t="s">
        <v>117</v>
      </c>
      <c r="I3" s="4" t="s">
        <v>170</v>
      </c>
      <c r="J3" s="4" t="s">
        <v>184</v>
      </c>
      <c r="K3" s="4" t="s">
        <v>220</v>
      </c>
      <c r="L3" s="4"/>
    </row>
    <row r="4" spans="4:12" ht="12.75">
      <c r="D4" s="52"/>
      <c r="E4" s="52"/>
      <c r="F4" s="52"/>
      <c r="G4" s="52"/>
      <c r="H4" s="52"/>
      <c r="I4" s="52"/>
      <c r="J4" s="52"/>
      <c r="K4" s="52"/>
      <c r="L4" s="52"/>
    </row>
    <row r="5" spans="1:13" ht="12.75">
      <c r="A5" s="10" t="s">
        <v>4</v>
      </c>
      <c r="B5" s="8">
        <v>389000</v>
      </c>
      <c r="C5" s="8">
        <v>380000</v>
      </c>
      <c r="D5" s="8">
        <v>366000</v>
      </c>
      <c r="E5" s="7">
        <v>355000</v>
      </c>
      <c r="F5" s="7">
        <v>336000</v>
      </c>
      <c r="G5" s="7">
        <v>319000</v>
      </c>
      <c r="H5" s="7">
        <v>312000</v>
      </c>
      <c r="I5" s="7">
        <v>297000</v>
      </c>
      <c r="J5" s="7">
        <v>280000</v>
      </c>
      <c r="K5" s="7">
        <v>268000</v>
      </c>
      <c r="L5" s="7"/>
      <c r="M5" s="25" t="s">
        <v>29</v>
      </c>
    </row>
    <row r="6" spans="1:13" ht="12.75">
      <c r="A6" s="10" t="s">
        <v>6</v>
      </c>
      <c r="B6" s="7">
        <v>163000</v>
      </c>
      <c r="C6" s="7">
        <v>174000</v>
      </c>
      <c r="D6" s="7">
        <v>191000</v>
      </c>
      <c r="E6" s="7">
        <v>214000</v>
      </c>
      <c r="F6" s="7">
        <v>234000</v>
      </c>
      <c r="G6" s="7">
        <v>251000</v>
      </c>
      <c r="H6" s="7">
        <v>264000</v>
      </c>
      <c r="I6" s="7">
        <v>281000</v>
      </c>
      <c r="J6" s="7">
        <v>291000</v>
      </c>
      <c r="K6" s="7">
        <v>297000</v>
      </c>
      <c r="L6" s="7"/>
      <c r="M6" s="25" t="s">
        <v>29</v>
      </c>
    </row>
    <row r="7" spans="1:13" ht="12.75">
      <c r="A7" s="10" t="s">
        <v>5</v>
      </c>
      <c r="B7" s="7">
        <v>355000</v>
      </c>
      <c r="C7" s="7">
        <v>363000</v>
      </c>
      <c r="D7" s="7">
        <v>372000</v>
      </c>
      <c r="E7" s="7">
        <v>393000</v>
      </c>
      <c r="F7" s="7">
        <v>407000</v>
      </c>
      <c r="G7" s="7">
        <v>427000</v>
      </c>
      <c r="H7" s="7">
        <v>441000</v>
      </c>
      <c r="I7" s="7">
        <v>465000</v>
      </c>
      <c r="J7" s="7">
        <v>484000</v>
      </c>
      <c r="K7" s="7">
        <v>497000</v>
      </c>
      <c r="L7" s="7"/>
      <c r="M7" s="25" t="s">
        <v>29</v>
      </c>
    </row>
    <row r="8" spans="1:12" s="10" customFormat="1" ht="13.5" thickBot="1">
      <c r="A8" s="10" t="s">
        <v>27</v>
      </c>
      <c r="B8" s="47">
        <f aca="true" t="shared" si="0" ref="B8:K8">SUM(B5:B7)</f>
        <v>907000</v>
      </c>
      <c r="C8" s="47">
        <f t="shared" si="0"/>
        <v>917000</v>
      </c>
      <c r="D8" s="54">
        <f t="shared" si="0"/>
        <v>929000</v>
      </c>
      <c r="E8" s="54">
        <f t="shared" si="0"/>
        <v>962000</v>
      </c>
      <c r="F8" s="54">
        <f t="shared" si="0"/>
        <v>977000</v>
      </c>
      <c r="G8" s="54">
        <f t="shared" si="0"/>
        <v>997000</v>
      </c>
      <c r="H8" s="54">
        <f t="shared" si="0"/>
        <v>1017000</v>
      </c>
      <c r="I8" s="54">
        <f t="shared" si="0"/>
        <v>1043000</v>
      </c>
      <c r="J8" s="54">
        <f t="shared" si="0"/>
        <v>1055000</v>
      </c>
      <c r="K8" s="54">
        <f t="shared" si="0"/>
        <v>1062000</v>
      </c>
      <c r="L8" s="33"/>
    </row>
    <row r="9" spans="2:12" s="10" customFormat="1" ht="13.5" thickTop="1">
      <c r="B9" s="5"/>
      <c r="D9" s="32"/>
      <c r="E9" s="32"/>
      <c r="F9" s="32"/>
      <c r="G9" s="32"/>
      <c r="H9" s="32"/>
      <c r="I9" s="32"/>
      <c r="J9" s="32"/>
      <c r="K9" s="32"/>
      <c r="L9" s="32"/>
    </row>
    <row r="10" spans="1:12" ht="12.75">
      <c r="A10" t="s">
        <v>7</v>
      </c>
      <c r="B10" s="53">
        <v>0.5711</v>
      </c>
      <c r="C10" s="53">
        <v>0.5858872132505627</v>
      </c>
      <c r="D10" s="55">
        <v>0.6061790353542744</v>
      </c>
      <c r="E10" s="55">
        <v>0.63</v>
      </c>
      <c r="F10" s="55">
        <v>0.66</v>
      </c>
      <c r="G10" s="55">
        <v>0.7</v>
      </c>
      <c r="H10" s="55">
        <v>0.71</v>
      </c>
      <c r="I10" s="55">
        <v>0.72</v>
      </c>
      <c r="J10" s="55">
        <v>0.73</v>
      </c>
      <c r="K10" s="55">
        <v>0.75</v>
      </c>
      <c r="L10" s="55"/>
    </row>
    <row r="12" ht="12.75">
      <c r="B12" s="9"/>
    </row>
    <row r="14" ht="12.75">
      <c r="K14" s="7"/>
    </row>
    <row r="15" ht="12.75">
      <c r="K15" s="7"/>
    </row>
    <row r="16" ht="12.75">
      <c r="K16" s="7"/>
    </row>
    <row r="17" ht="12.75">
      <c r="K17" s="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4"/>
  </sheetPr>
  <dimension ref="A1:O10"/>
  <sheetViews>
    <sheetView workbookViewId="0" topLeftCell="A1">
      <selection activeCell="K6" sqref="K6"/>
    </sheetView>
  </sheetViews>
  <sheetFormatPr defaultColWidth="9.140625" defaultRowHeight="12.75"/>
  <cols>
    <col min="1" max="1" width="13.8515625" style="0" customWidth="1"/>
    <col min="2" max="14" width="11.421875" style="0" customWidth="1"/>
    <col min="15" max="15" width="11.00390625" style="0" customWidth="1"/>
  </cols>
  <sheetData>
    <row r="1" ht="12.75">
      <c r="A1" s="48" t="s">
        <v>41</v>
      </c>
    </row>
    <row r="3" spans="1:15" ht="12.75">
      <c r="A3" s="1"/>
      <c r="B3" s="4" t="s">
        <v>38</v>
      </c>
      <c r="C3" s="4" t="s">
        <v>37</v>
      </c>
      <c r="D3" s="4" t="s">
        <v>40</v>
      </c>
      <c r="E3" s="4" t="s">
        <v>92</v>
      </c>
      <c r="F3" s="4" t="s">
        <v>102</v>
      </c>
      <c r="G3" s="4" t="s">
        <v>112</v>
      </c>
      <c r="H3" s="4" t="s">
        <v>117</v>
      </c>
      <c r="I3" s="4" t="s">
        <v>170</v>
      </c>
      <c r="J3" s="4" t="s">
        <v>184</v>
      </c>
      <c r="K3" s="4" t="s">
        <v>220</v>
      </c>
      <c r="O3" s="4"/>
    </row>
    <row r="4" spans="1:15" ht="12.75">
      <c r="A4" s="1"/>
      <c r="D4" s="52"/>
      <c r="E4" s="52"/>
      <c r="F4" s="52"/>
      <c r="G4" s="52"/>
      <c r="H4" s="52"/>
      <c r="I4" s="52"/>
      <c r="J4" s="52"/>
      <c r="K4" s="52"/>
      <c r="O4" s="4"/>
    </row>
    <row r="5" spans="1:15" s="1" customFormat="1" ht="12.75">
      <c r="A5" s="3" t="s">
        <v>0</v>
      </c>
      <c r="B5" s="31">
        <v>994782</v>
      </c>
      <c r="C5" s="31">
        <v>953229</v>
      </c>
      <c r="D5" s="31">
        <v>977812</v>
      </c>
      <c r="E5" s="31">
        <v>992539</v>
      </c>
      <c r="F5" s="31">
        <v>1025000</v>
      </c>
      <c r="G5" s="31">
        <v>1058000</v>
      </c>
      <c r="H5" s="31">
        <v>1089000</v>
      </c>
      <c r="I5" s="31">
        <v>1114000</v>
      </c>
      <c r="J5" s="31">
        <v>1122000</v>
      </c>
      <c r="K5" s="31">
        <v>1128000</v>
      </c>
      <c r="L5" s="25" t="s">
        <v>29</v>
      </c>
      <c r="O5" s="2"/>
    </row>
    <row r="6" spans="2:3" ht="12.75">
      <c r="B6" s="17"/>
      <c r="C6" s="17"/>
    </row>
    <row r="7" spans="1:2" ht="12.75">
      <c r="A7" s="1"/>
      <c r="B7" s="30"/>
    </row>
    <row r="8" spans="1:2" ht="12.75">
      <c r="A8" s="34"/>
      <c r="B8" s="17"/>
    </row>
    <row r="9" spans="1:11" ht="12.75">
      <c r="A9" s="3"/>
      <c r="B9" s="18"/>
      <c r="C9" s="18"/>
      <c r="D9" s="18"/>
      <c r="E9" s="18"/>
      <c r="F9" s="18"/>
      <c r="G9" s="18"/>
      <c r="H9" s="18"/>
      <c r="I9" s="18"/>
      <c r="J9" s="18"/>
      <c r="K9" s="18"/>
    </row>
    <row r="10" spans="1:2" ht="12.75">
      <c r="A10" s="3"/>
      <c r="B10" s="18"/>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54"/>
  </sheetPr>
  <dimension ref="A1:V8"/>
  <sheetViews>
    <sheetView workbookViewId="0" topLeftCell="A1">
      <selection activeCell="K6" sqref="K6"/>
    </sheetView>
  </sheetViews>
  <sheetFormatPr defaultColWidth="9.140625" defaultRowHeight="12.75"/>
  <cols>
    <col min="1" max="1" width="9.57421875" style="0" customWidth="1"/>
    <col min="2" max="3" width="10.7109375" style="0" customWidth="1"/>
    <col min="4" max="5" width="10.8515625" style="0" customWidth="1"/>
    <col min="6" max="11" width="11.421875" style="0" customWidth="1"/>
  </cols>
  <sheetData>
    <row r="1" ht="12.75">
      <c r="A1" s="14" t="s">
        <v>14</v>
      </c>
    </row>
    <row r="3" spans="2:18" ht="12.75">
      <c r="B3" s="4" t="s">
        <v>1</v>
      </c>
      <c r="C3" s="3" t="s">
        <v>37</v>
      </c>
      <c r="D3" s="4" t="s">
        <v>40</v>
      </c>
      <c r="E3" s="4" t="s">
        <v>92</v>
      </c>
      <c r="F3" s="4" t="s">
        <v>102</v>
      </c>
      <c r="G3" s="4" t="s">
        <v>112</v>
      </c>
      <c r="H3" s="4" t="s">
        <v>117</v>
      </c>
      <c r="I3" s="4" t="s">
        <v>170</v>
      </c>
      <c r="J3" s="4" t="s">
        <v>184</v>
      </c>
      <c r="K3" s="4" t="s">
        <v>220</v>
      </c>
      <c r="R3" s="4"/>
    </row>
    <row r="4" spans="4:11" ht="12.75">
      <c r="D4" s="52"/>
      <c r="E4" s="52"/>
      <c r="F4" s="52"/>
      <c r="G4" s="52"/>
      <c r="H4" s="52"/>
      <c r="I4" s="52"/>
      <c r="J4" s="52"/>
      <c r="K4" s="52"/>
    </row>
    <row r="5" spans="1:22" s="1" customFormat="1" ht="12.75">
      <c r="A5" s="3" t="s">
        <v>0</v>
      </c>
      <c r="B5" s="5">
        <v>5900000</v>
      </c>
      <c r="C5" s="2">
        <v>5878000</v>
      </c>
      <c r="D5" s="61">
        <v>6070000</v>
      </c>
      <c r="E5" s="61">
        <v>6246000</v>
      </c>
      <c r="F5" s="61">
        <v>6322000</v>
      </c>
      <c r="G5" s="61">
        <v>6411000</v>
      </c>
      <c r="H5" s="61">
        <v>6583000</v>
      </c>
      <c r="I5" s="61">
        <v>6787000</v>
      </c>
      <c r="J5" s="61">
        <v>6843000</v>
      </c>
      <c r="K5" s="61">
        <v>6932000</v>
      </c>
      <c r="L5" s="25" t="s">
        <v>29</v>
      </c>
      <c r="M5" s="25"/>
      <c r="V5" s="5"/>
    </row>
    <row r="6" spans="1:22" s="1" customFormat="1" ht="12.75">
      <c r="A6" s="3"/>
      <c r="B6" s="5"/>
      <c r="V6" s="5"/>
    </row>
    <row r="8" spans="1:5" ht="12.75">
      <c r="A8" s="34" t="s">
        <v>30</v>
      </c>
      <c r="D8" s="2"/>
      <c r="E8" s="2"/>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50"/>
  </sheetPr>
  <dimension ref="A1:M7"/>
  <sheetViews>
    <sheetView workbookViewId="0" topLeftCell="A2">
      <selection activeCell="L25" sqref="L25"/>
    </sheetView>
  </sheetViews>
  <sheetFormatPr defaultColWidth="9.140625" defaultRowHeight="12.75"/>
  <cols>
    <col min="1" max="1" width="19.28125" style="0" customWidth="1"/>
    <col min="2" max="16384" width="10.8515625" style="0" customWidth="1"/>
  </cols>
  <sheetData>
    <row r="1" ht="12.75">
      <c r="A1" s="14" t="s">
        <v>25</v>
      </c>
    </row>
    <row r="3" spans="2:13" ht="12.75">
      <c r="B3" s="4" t="s">
        <v>1</v>
      </c>
      <c r="C3" s="4" t="s">
        <v>37</v>
      </c>
      <c r="D3" s="4" t="s">
        <v>40</v>
      </c>
      <c r="E3" s="4" t="s">
        <v>92</v>
      </c>
      <c r="F3" s="4" t="s">
        <v>102</v>
      </c>
      <c r="G3" s="4" t="s">
        <v>112</v>
      </c>
      <c r="H3" s="4" t="s">
        <v>117</v>
      </c>
      <c r="I3" s="4" t="s">
        <v>170</v>
      </c>
      <c r="J3" s="4" t="s">
        <v>184</v>
      </c>
      <c r="K3" s="4" t="s">
        <v>220</v>
      </c>
      <c r="L3" s="4"/>
      <c r="M3" s="4"/>
    </row>
    <row r="4" spans="4:12" ht="12.75">
      <c r="D4" s="52"/>
      <c r="E4" s="52"/>
      <c r="F4" s="52"/>
      <c r="G4" s="52"/>
      <c r="H4" s="52"/>
      <c r="I4" s="52"/>
      <c r="J4" s="52"/>
      <c r="K4" s="52"/>
      <c r="L4" s="52"/>
    </row>
    <row r="5" spans="1:13" ht="12.75">
      <c r="A5" s="10" t="s">
        <v>31</v>
      </c>
      <c r="B5" s="7">
        <v>1628000</v>
      </c>
      <c r="C5" s="7">
        <v>1611000</v>
      </c>
      <c r="D5" s="8">
        <v>1581000</v>
      </c>
      <c r="E5" s="8">
        <v>1578000</v>
      </c>
      <c r="F5" s="8">
        <v>1598000</v>
      </c>
      <c r="G5" s="78">
        <v>1592000</v>
      </c>
      <c r="H5" s="78">
        <v>1596000</v>
      </c>
      <c r="I5" s="8">
        <v>1623000</v>
      </c>
      <c r="J5" s="8">
        <v>1626000</v>
      </c>
      <c r="K5" s="8">
        <v>1632000</v>
      </c>
      <c r="L5" s="8"/>
      <c r="M5" s="25" t="s">
        <v>29</v>
      </c>
    </row>
    <row r="6" spans="1:13" ht="12.75">
      <c r="A6" s="10" t="s">
        <v>32</v>
      </c>
      <c r="B6" s="7">
        <v>411000</v>
      </c>
      <c r="C6" s="7">
        <v>435000</v>
      </c>
      <c r="D6" s="8">
        <v>442000</v>
      </c>
      <c r="E6" s="8">
        <v>455000</v>
      </c>
      <c r="F6" s="8">
        <v>454000</v>
      </c>
      <c r="G6" s="78">
        <v>463000</v>
      </c>
      <c r="H6" s="78">
        <v>489000</v>
      </c>
      <c r="I6" s="8">
        <v>474000</v>
      </c>
      <c r="J6" s="8">
        <v>477000</v>
      </c>
      <c r="K6" s="8">
        <v>473000</v>
      </c>
      <c r="L6" s="8"/>
      <c r="M6" s="25" t="s">
        <v>29</v>
      </c>
    </row>
    <row r="7" spans="1:12" ht="13.5" thickBot="1">
      <c r="A7" s="10" t="s">
        <v>14</v>
      </c>
      <c r="B7" s="46">
        <f aca="true" t="shared" si="0" ref="B7:K7">SUM(B5+B6)</f>
        <v>2039000</v>
      </c>
      <c r="C7" s="46">
        <f t="shared" si="0"/>
        <v>2046000</v>
      </c>
      <c r="D7" s="59">
        <f t="shared" si="0"/>
        <v>2023000</v>
      </c>
      <c r="E7" s="59">
        <f t="shared" si="0"/>
        <v>2033000</v>
      </c>
      <c r="F7" s="59">
        <f t="shared" si="0"/>
        <v>2052000</v>
      </c>
      <c r="G7" s="59">
        <f t="shared" si="0"/>
        <v>2055000</v>
      </c>
      <c r="H7" s="59">
        <f t="shared" si="0"/>
        <v>2085000</v>
      </c>
      <c r="I7" s="59">
        <f t="shared" si="0"/>
        <v>2097000</v>
      </c>
      <c r="J7" s="59">
        <f t="shared" si="0"/>
        <v>2103000</v>
      </c>
      <c r="K7" s="59">
        <f t="shared" si="0"/>
        <v>2105000</v>
      </c>
      <c r="L7" s="61"/>
    </row>
    <row r="8" ht="13.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0"/>
  </sheetPr>
  <dimension ref="A1:S14"/>
  <sheetViews>
    <sheetView workbookViewId="0" topLeftCell="A1">
      <selection activeCell="J30" sqref="I30:J30"/>
    </sheetView>
  </sheetViews>
  <sheetFormatPr defaultColWidth="9.140625" defaultRowHeight="12.75"/>
  <cols>
    <col min="1" max="1" width="18.28125" style="0" customWidth="1"/>
    <col min="13" max="13" width="10.421875" style="0" customWidth="1"/>
    <col min="14" max="14" width="13.00390625" style="0" customWidth="1"/>
  </cols>
  <sheetData>
    <row r="1" ht="12.75">
      <c r="A1" s="14" t="s">
        <v>59</v>
      </c>
    </row>
    <row r="3" spans="2:12" ht="12.75">
      <c r="B3" s="4" t="s">
        <v>1</v>
      </c>
      <c r="C3" s="3" t="s">
        <v>37</v>
      </c>
      <c r="D3" s="4" t="s">
        <v>40</v>
      </c>
      <c r="E3" s="4" t="s">
        <v>92</v>
      </c>
      <c r="F3" s="4" t="s">
        <v>102</v>
      </c>
      <c r="G3" s="4" t="s">
        <v>112</v>
      </c>
      <c r="H3" s="4" t="s">
        <v>117</v>
      </c>
      <c r="I3" s="4" t="s">
        <v>170</v>
      </c>
      <c r="J3" s="4" t="s">
        <v>184</v>
      </c>
      <c r="K3" s="4" t="s">
        <v>220</v>
      </c>
      <c r="L3" s="4"/>
    </row>
    <row r="4" spans="4:12" ht="12.75">
      <c r="D4" s="52"/>
      <c r="E4" s="52"/>
      <c r="F4" s="52"/>
      <c r="G4" s="52"/>
      <c r="H4" s="52"/>
      <c r="I4" s="52"/>
      <c r="J4" s="52"/>
      <c r="K4" s="52"/>
      <c r="L4" s="52"/>
    </row>
    <row r="5" spans="1:19" ht="12.75">
      <c r="A5" s="3" t="s">
        <v>42</v>
      </c>
      <c r="B5" s="5">
        <v>240000</v>
      </c>
      <c r="C5" s="33">
        <v>227000</v>
      </c>
      <c r="D5" s="8">
        <v>216000</v>
      </c>
      <c r="E5" s="8">
        <v>207000</v>
      </c>
      <c r="F5" s="8">
        <v>178000</v>
      </c>
      <c r="G5" s="8">
        <v>156000</v>
      </c>
      <c r="H5" s="8">
        <v>139000</v>
      </c>
      <c r="I5" s="8">
        <v>123000</v>
      </c>
      <c r="J5" s="8">
        <v>112000</v>
      </c>
      <c r="K5" s="8">
        <v>103000</v>
      </c>
      <c r="L5" s="8"/>
      <c r="M5" s="25" t="s">
        <v>29</v>
      </c>
      <c r="P5" s="7"/>
      <c r="Q5" s="7"/>
      <c r="R5" s="7"/>
      <c r="S5" s="7"/>
    </row>
    <row r="6" spans="1:19" ht="12.75">
      <c r="A6" s="10" t="s">
        <v>43</v>
      </c>
      <c r="B6" s="7">
        <v>110000</v>
      </c>
      <c r="C6" s="7">
        <v>146000</v>
      </c>
      <c r="D6" s="8">
        <v>162000</v>
      </c>
      <c r="E6" s="8">
        <v>183000</v>
      </c>
      <c r="F6" s="8">
        <v>210000</v>
      </c>
      <c r="G6" s="8">
        <v>241000</v>
      </c>
      <c r="H6" s="8">
        <v>284000</v>
      </c>
      <c r="I6" s="8">
        <v>284000</v>
      </c>
      <c r="J6" s="8">
        <v>298000</v>
      </c>
      <c r="K6" s="8">
        <v>303000</v>
      </c>
      <c r="L6" s="8"/>
      <c r="M6" s="25" t="s">
        <v>29</v>
      </c>
      <c r="P6" s="7"/>
      <c r="Q6" s="7"/>
      <c r="R6" s="7"/>
      <c r="S6" s="7"/>
    </row>
    <row r="7" spans="1:19" ht="13.5" thickBot="1">
      <c r="A7" s="10" t="s">
        <v>0</v>
      </c>
      <c r="B7" s="46">
        <v>350000</v>
      </c>
      <c r="C7" s="46">
        <v>374000</v>
      </c>
      <c r="D7" s="59">
        <f>SUM(D5:D6)</f>
        <v>378000</v>
      </c>
      <c r="E7" s="59">
        <v>390000</v>
      </c>
      <c r="F7" s="59">
        <v>388000</v>
      </c>
      <c r="G7" s="59">
        <v>397000</v>
      </c>
      <c r="H7" s="59">
        <v>423000</v>
      </c>
      <c r="I7" s="59">
        <v>407000</v>
      </c>
      <c r="J7" s="59">
        <v>407000</v>
      </c>
      <c r="K7" s="59">
        <v>406000</v>
      </c>
      <c r="L7" s="61"/>
      <c r="M7" s="25" t="s">
        <v>29</v>
      </c>
      <c r="P7" s="7"/>
      <c r="Q7" s="7"/>
      <c r="R7" s="7"/>
      <c r="S7" s="7"/>
    </row>
    <row r="8" spans="1:12" ht="13.5" thickTop="1">
      <c r="A8" s="10" t="s">
        <v>93</v>
      </c>
      <c r="B8" s="38"/>
      <c r="C8" s="38">
        <f aca="true" t="shared" si="0" ref="C8:I8">((C7-B7)/B7)</f>
        <v>0.06857142857142857</v>
      </c>
      <c r="D8" s="60">
        <f t="shared" si="0"/>
        <v>0.0106951871657754</v>
      </c>
      <c r="E8" s="60">
        <f t="shared" si="0"/>
        <v>0.031746031746031744</v>
      </c>
      <c r="F8" s="60">
        <f t="shared" si="0"/>
        <v>-0.005128205128205128</v>
      </c>
      <c r="G8" s="60">
        <f t="shared" si="0"/>
        <v>0.023195876288659795</v>
      </c>
      <c r="H8" s="60">
        <f t="shared" si="0"/>
        <v>0.0654911838790932</v>
      </c>
      <c r="I8" s="60">
        <f t="shared" si="0"/>
        <v>-0.037825059101654845</v>
      </c>
      <c r="J8" s="60">
        <v>0.01</v>
      </c>
      <c r="K8" s="60">
        <v>-0.01</v>
      </c>
      <c r="L8" s="60"/>
    </row>
    <row r="14" spans="11:12" ht="12.75">
      <c r="K14" s="61"/>
      <c r="L14" s="61"/>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50"/>
    <pageSetUpPr fitToPage="1"/>
  </sheetPr>
  <dimension ref="A1:K13"/>
  <sheetViews>
    <sheetView workbookViewId="0" topLeftCell="A1">
      <selection activeCell="K8" sqref="K8"/>
    </sheetView>
  </sheetViews>
  <sheetFormatPr defaultColWidth="9.140625" defaultRowHeight="12.75"/>
  <cols>
    <col min="1" max="1" width="34.28125" style="0" customWidth="1"/>
    <col min="2" max="2" width="9.7109375" style="0" bestFit="1" customWidth="1"/>
    <col min="5" max="5" width="9.140625" style="52" customWidth="1"/>
    <col min="8" max="8" width="9.7109375" style="0" bestFit="1" customWidth="1"/>
    <col min="9" max="9" width="10.7109375" style="0" customWidth="1"/>
  </cols>
  <sheetData>
    <row r="1" ht="12.75">
      <c r="A1" s="14" t="s">
        <v>36</v>
      </c>
    </row>
    <row r="3" spans="1:11" ht="12.75">
      <c r="A3" s="1"/>
      <c r="B3" s="4" t="s">
        <v>1</v>
      </c>
      <c r="C3" s="4" t="s">
        <v>37</v>
      </c>
      <c r="D3" s="4" t="s">
        <v>40</v>
      </c>
      <c r="E3" s="4" t="s">
        <v>92</v>
      </c>
      <c r="F3" s="4" t="s">
        <v>102</v>
      </c>
      <c r="G3" s="4" t="s">
        <v>112</v>
      </c>
      <c r="H3" s="4" t="s">
        <v>117</v>
      </c>
      <c r="I3" s="4" t="s">
        <v>170</v>
      </c>
      <c r="J3" s="4" t="s">
        <v>184</v>
      </c>
      <c r="K3" s="4" t="s">
        <v>220</v>
      </c>
    </row>
    <row r="4" spans="1:11" ht="12.75">
      <c r="A4" s="1" t="s">
        <v>51</v>
      </c>
      <c r="B4" s="64">
        <v>70000</v>
      </c>
      <c r="C4" s="63">
        <v>63000</v>
      </c>
      <c r="D4" s="63">
        <v>66000</v>
      </c>
      <c r="E4" s="63">
        <v>71000</v>
      </c>
      <c r="F4" s="63">
        <v>77000</v>
      </c>
      <c r="G4" s="63">
        <v>84000</v>
      </c>
      <c r="H4" s="63">
        <v>96000</v>
      </c>
      <c r="I4" s="63">
        <v>88000</v>
      </c>
      <c r="J4" s="63">
        <v>87000</v>
      </c>
      <c r="K4" s="63">
        <v>93000</v>
      </c>
    </row>
    <row r="5" spans="1:11" ht="12.75">
      <c r="A5" s="1" t="s">
        <v>52</v>
      </c>
      <c r="B5" s="64">
        <v>326000</v>
      </c>
      <c r="C5" s="63">
        <v>315000</v>
      </c>
      <c r="D5" s="63">
        <v>310000</v>
      </c>
      <c r="E5" s="63">
        <v>295000</v>
      </c>
      <c r="F5" s="63">
        <v>319000</v>
      </c>
      <c r="G5" s="63">
        <v>325000</v>
      </c>
      <c r="H5" s="66">
        <v>330000</v>
      </c>
      <c r="I5" s="63">
        <v>325000</v>
      </c>
      <c r="J5" s="63">
        <v>328000</v>
      </c>
      <c r="K5" s="63">
        <v>316000</v>
      </c>
    </row>
    <row r="6" spans="1:11" ht="12.75">
      <c r="A6" s="40" t="s">
        <v>149</v>
      </c>
      <c r="B6" s="64">
        <v>60000</v>
      </c>
      <c r="C6" s="63">
        <v>55000</v>
      </c>
      <c r="D6" s="63">
        <v>54000</v>
      </c>
      <c r="E6" s="63">
        <v>47000</v>
      </c>
      <c r="F6" s="63">
        <v>50000</v>
      </c>
      <c r="G6" s="63">
        <v>56000</v>
      </c>
      <c r="H6" s="63">
        <v>89000</v>
      </c>
      <c r="I6" s="63">
        <v>99000</v>
      </c>
      <c r="J6" s="63">
        <v>115000</v>
      </c>
      <c r="K6" s="63">
        <v>103000</v>
      </c>
    </row>
    <row r="7" spans="1:11" ht="12.75">
      <c r="A7" s="40" t="s">
        <v>182</v>
      </c>
      <c r="B7" s="64">
        <v>19000</v>
      </c>
      <c r="C7" s="63">
        <v>24000</v>
      </c>
      <c r="D7" s="63">
        <v>48000</v>
      </c>
      <c r="E7" s="63">
        <v>69000</v>
      </c>
      <c r="F7" s="63">
        <v>75000</v>
      </c>
      <c r="G7" s="63">
        <v>70000</v>
      </c>
      <c r="H7" s="63">
        <v>48000</v>
      </c>
      <c r="I7" s="90">
        <v>44000</v>
      </c>
      <c r="J7" s="63">
        <v>50000</v>
      </c>
      <c r="K7" s="63">
        <v>61000</v>
      </c>
    </row>
    <row r="8" spans="1:11" ht="13.5" thickBot="1">
      <c r="A8" s="10" t="s">
        <v>0</v>
      </c>
      <c r="B8" s="79">
        <f aca="true" t="shared" si="0" ref="B8:K8">SUM(B4:B7)</f>
        <v>475000</v>
      </c>
      <c r="C8" s="65">
        <f t="shared" si="0"/>
        <v>457000</v>
      </c>
      <c r="D8" s="65">
        <f t="shared" si="0"/>
        <v>478000</v>
      </c>
      <c r="E8" s="65">
        <f t="shared" si="0"/>
        <v>482000</v>
      </c>
      <c r="F8" s="65">
        <f t="shared" si="0"/>
        <v>521000</v>
      </c>
      <c r="G8" s="65">
        <f t="shared" si="0"/>
        <v>535000</v>
      </c>
      <c r="H8" s="65">
        <f t="shared" si="0"/>
        <v>563000</v>
      </c>
      <c r="I8" s="65">
        <f t="shared" si="0"/>
        <v>556000</v>
      </c>
      <c r="J8" s="65">
        <f t="shared" si="0"/>
        <v>580000</v>
      </c>
      <c r="K8" s="65">
        <f t="shared" si="0"/>
        <v>573000</v>
      </c>
    </row>
    <row r="9" spans="2:10" ht="13.5" thickTop="1">
      <c r="B9" s="31"/>
      <c r="C9" s="31"/>
      <c r="D9" s="31"/>
      <c r="E9" s="31"/>
      <c r="F9" s="31"/>
      <c r="G9" s="31"/>
      <c r="H9" s="52"/>
      <c r="I9" s="52"/>
      <c r="J9" s="52"/>
    </row>
    <row r="10" spans="1:10" ht="12.75">
      <c r="A10" s="34" t="s">
        <v>148</v>
      </c>
      <c r="B10" s="3"/>
      <c r="G10" s="52"/>
      <c r="H10" s="52"/>
      <c r="I10" s="52"/>
      <c r="J10" s="52"/>
    </row>
    <row r="11" spans="1:10" ht="12.75">
      <c r="A11" s="34" t="s">
        <v>147</v>
      </c>
      <c r="G11" s="52"/>
      <c r="H11" s="52"/>
      <c r="I11" s="52"/>
      <c r="J11" s="52"/>
    </row>
    <row r="12" spans="1:10" ht="12.75">
      <c r="A12" s="34" t="s">
        <v>183</v>
      </c>
      <c r="G12" s="52"/>
      <c r="H12" s="52"/>
      <c r="I12" s="52"/>
      <c r="J12" s="52"/>
    </row>
    <row r="13" spans="7:10" ht="12.75">
      <c r="G13" s="52"/>
      <c r="H13" s="52"/>
      <c r="I13" s="52"/>
      <c r="J13" s="52"/>
    </row>
  </sheetData>
  <printOptions/>
  <pageMargins left="0.75" right="0.75" top="1" bottom="1" header="0.5" footer="0.5"/>
  <pageSetup fitToHeight="1" fitToWidth="1" horizontalDpi="600" verticalDpi="600" orientation="landscape" scale="89" r:id="rId1"/>
</worksheet>
</file>

<file path=xl/worksheets/sheet7.xml><?xml version="1.0" encoding="utf-8"?>
<worksheet xmlns="http://schemas.openxmlformats.org/spreadsheetml/2006/main" xmlns:r="http://schemas.openxmlformats.org/officeDocument/2006/relationships">
  <sheetPr>
    <tabColor indexed="50"/>
  </sheetPr>
  <dimension ref="A1:M13"/>
  <sheetViews>
    <sheetView workbookViewId="0" topLeftCell="A1">
      <selection activeCell="K9" sqref="K9"/>
    </sheetView>
  </sheetViews>
  <sheetFormatPr defaultColWidth="9.140625" defaultRowHeight="12.75"/>
  <cols>
    <col min="1" max="1" width="11.8515625" style="0" customWidth="1"/>
  </cols>
  <sheetData>
    <row r="1" ht="12.75">
      <c r="A1" s="14" t="s">
        <v>49</v>
      </c>
    </row>
    <row r="3" spans="1:12" ht="12.75">
      <c r="A3" s="1"/>
      <c r="B3" s="4" t="s">
        <v>1</v>
      </c>
      <c r="C3" s="4" t="s">
        <v>37</v>
      </c>
      <c r="D3" s="4" t="s">
        <v>40</v>
      </c>
      <c r="E3" s="4" t="s">
        <v>92</v>
      </c>
      <c r="F3" s="4" t="s">
        <v>102</v>
      </c>
      <c r="G3" s="4" t="s">
        <v>112</v>
      </c>
      <c r="H3" s="4" t="s">
        <v>117</v>
      </c>
      <c r="I3" s="4" t="s">
        <v>170</v>
      </c>
      <c r="J3" s="4" t="s">
        <v>184</v>
      </c>
      <c r="K3" s="4" t="s">
        <v>220</v>
      </c>
      <c r="L3" s="4"/>
    </row>
    <row r="4" spans="4:12" ht="12.75">
      <c r="D4" s="52"/>
      <c r="E4" s="52"/>
      <c r="F4" s="52"/>
      <c r="G4" s="52"/>
      <c r="H4" s="52"/>
      <c r="I4" s="52"/>
      <c r="J4" s="52"/>
      <c r="K4" s="52"/>
      <c r="L4" s="52"/>
    </row>
    <row r="5" spans="1:13" ht="12.75">
      <c r="A5" t="s">
        <v>47</v>
      </c>
      <c r="B5" s="7">
        <v>1646000</v>
      </c>
      <c r="C5" s="7">
        <v>1616000</v>
      </c>
      <c r="D5" s="8">
        <v>1550000</v>
      </c>
      <c r="E5" s="8">
        <v>1513000</v>
      </c>
      <c r="F5" s="8">
        <v>1577000</v>
      </c>
      <c r="G5" s="8">
        <v>1544000</v>
      </c>
      <c r="H5" s="8">
        <v>1514000</v>
      </c>
      <c r="I5" s="8">
        <v>1533000</v>
      </c>
      <c r="J5" s="8">
        <v>1543000</v>
      </c>
      <c r="K5" s="8">
        <v>1482000</v>
      </c>
      <c r="L5" s="8"/>
      <c r="M5" s="25" t="s">
        <v>45</v>
      </c>
    </row>
    <row r="6" spans="1:12" ht="12.75">
      <c r="A6" t="s">
        <v>48</v>
      </c>
      <c r="B6" s="7">
        <v>811000</v>
      </c>
      <c r="C6" s="7">
        <v>819000</v>
      </c>
      <c r="D6" s="8">
        <v>894000</v>
      </c>
      <c r="E6" s="8">
        <v>910000</v>
      </c>
      <c r="F6" s="8">
        <v>1047000</v>
      </c>
      <c r="G6" s="8">
        <v>1039000</v>
      </c>
      <c r="H6" s="8">
        <v>947000</v>
      </c>
      <c r="I6" s="8">
        <v>898000</v>
      </c>
      <c r="J6" s="8">
        <v>904000</v>
      </c>
      <c r="K6" s="8">
        <v>869000</v>
      </c>
      <c r="L6" s="8"/>
    </row>
    <row r="7" spans="1:12" ht="13.5" thickBot="1">
      <c r="A7" s="10" t="s">
        <v>0</v>
      </c>
      <c r="B7" s="46">
        <v>2457000</v>
      </c>
      <c r="C7" s="46">
        <v>2435000</v>
      </c>
      <c r="D7" s="59">
        <v>2444000</v>
      </c>
      <c r="E7" s="59">
        <v>2423000</v>
      </c>
      <c r="F7" s="59">
        <v>2624000</v>
      </c>
      <c r="G7" s="59">
        <v>2583000</v>
      </c>
      <c r="H7" s="59">
        <v>2461000</v>
      </c>
      <c r="I7" s="59">
        <v>2431000</v>
      </c>
      <c r="J7" s="59">
        <f>SUM(J5:J6)</f>
        <v>2447000</v>
      </c>
      <c r="K7" s="59">
        <f>SUM(K5:K6)</f>
        <v>2351000</v>
      </c>
      <c r="L7" s="61"/>
    </row>
    <row r="8" ht="13.5" thickTop="1"/>
    <row r="9" spans="2:5" ht="12.75">
      <c r="B9" s="62"/>
      <c r="C9" s="61"/>
      <c r="D9" s="8"/>
      <c r="E9" s="8"/>
    </row>
    <row r="10" spans="2:5" ht="12.75">
      <c r="B10" s="52"/>
      <c r="C10" s="8"/>
      <c r="D10" s="8"/>
      <c r="E10" s="8"/>
    </row>
    <row r="11" spans="2:5" ht="12.75">
      <c r="B11" s="52"/>
      <c r="C11" s="8"/>
      <c r="D11" s="8"/>
      <c r="E11" s="8"/>
    </row>
    <row r="12" spans="2:5" ht="12.75">
      <c r="B12" s="52"/>
      <c r="C12" s="8"/>
      <c r="D12" s="8"/>
      <c r="E12" s="8"/>
    </row>
    <row r="13" spans="2:5" ht="12.75">
      <c r="B13" s="52"/>
      <c r="C13" s="52"/>
      <c r="D13" s="8"/>
      <c r="E13" s="8"/>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N12"/>
  <sheetViews>
    <sheetView workbookViewId="0" topLeftCell="A1">
      <selection activeCell="K6" sqref="K6"/>
    </sheetView>
  </sheetViews>
  <sheetFormatPr defaultColWidth="9.140625" defaultRowHeight="12.75"/>
  <cols>
    <col min="1" max="1" width="22.140625" style="0" customWidth="1"/>
  </cols>
  <sheetData>
    <row r="1" ht="12.75">
      <c r="A1" s="14" t="s">
        <v>46</v>
      </c>
    </row>
    <row r="3" spans="2:11" ht="12.75">
      <c r="B3" s="4" t="s">
        <v>1</v>
      </c>
      <c r="C3" s="4" t="s">
        <v>37</v>
      </c>
      <c r="D3" s="4" t="s">
        <v>40</v>
      </c>
      <c r="E3" s="4" t="s">
        <v>92</v>
      </c>
      <c r="F3" s="4" t="s">
        <v>102</v>
      </c>
      <c r="G3" s="4" t="s">
        <v>112</v>
      </c>
      <c r="H3" s="4" t="s">
        <v>117</v>
      </c>
      <c r="I3" s="4" t="s">
        <v>170</v>
      </c>
      <c r="J3" s="4" t="s">
        <v>184</v>
      </c>
      <c r="K3" s="4" t="s">
        <v>220</v>
      </c>
    </row>
    <row r="5" spans="1:14" ht="12.75">
      <c r="A5" s="10" t="s">
        <v>99</v>
      </c>
      <c r="B5" s="7">
        <v>562000</v>
      </c>
      <c r="C5" s="7">
        <v>542000</v>
      </c>
      <c r="D5" s="7">
        <v>531000</v>
      </c>
      <c r="E5" s="7">
        <v>501000</v>
      </c>
      <c r="F5" s="7">
        <v>499000</v>
      </c>
      <c r="G5" s="7">
        <v>487000</v>
      </c>
      <c r="H5" s="7">
        <v>470000</v>
      </c>
      <c r="I5" s="7">
        <v>430000</v>
      </c>
      <c r="J5" s="61">
        <v>368000</v>
      </c>
      <c r="K5" s="7">
        <v>341000</v>
      </c>
      <c r="L5" s="25" t="s">
        <v>29</v>
      </c>
      <c r="M5" s="6"/>
      <c r="N5" s="6"/>
    </row>
    <row r="6" spans="1:12" ht="12.75">
      <c r="A6" s="3" t="s">
        <v>100</v>
      </c>
      <c r="B6" s="7">
        <v>102000</v>
      </c>
      <c r="C6" s="7">
        <v>106000</v>
      </c>
      <c r="D6" s="7">
        <v>103000</v>
      </c>
      <c r="E6" s="7">
        <v>103000</v>
      </c>
      <c r="F6" s="7">
        <v>103000</v>
      </c>
      <c r="G6" s="7">
        <v>96000</v>
      </c>
      <c r="H6" s="7">
        <v>92000</v>
      </c>
      <c r="I6" s="7">
        <v>88000</v>
      </c>
      <c r="J6" s="7">
        <v>76000</v>
      </c>
      <c r="K6" s="7">
        <v>62000</v>
      </c>
      <c r="L6" s="25" t="s">
        <v>28</v>
      </c>
    </row>
    <row r="7" spans="1:14" ht="13.5" thickBot="1">
      <c r="A7" s="10" t="s">
        <v>27</v>
      </c>
      <c r="B7" s="47">
        <f>SUM(B5:B6)</f>
        <v>664000</v>
      </c>
      <c r="C7" s="47">
        <f>SUM(C5:C6)</f>
        <v>648000</v>
      </c>
      <c r="D7" s="47">
        <f>SUM(D5:D6)</f>
        <v>634000</v>
      </c>
      <c r="E7" s="47">
        <f>SUM(E5:E6)</f>
        <v>604000</v>
      </c>
      <c r="F7" s="47">
        <v>603000</v>
      </c>
      <c r="G7" s="47">
        <v>583000</v>
      </c>
      <c r="H7" s="47">
        <f>SUM(H5:H6)</f>
        <v>562000</v>
      </c>
      <c r="I7" s="47">
        <v>518000</v>
      </c>
      <c r="J7" s="47">
        <f>SUM(J5:J6)</f>
        <v>444000</v>
      </c>
      <c r="K7" s="47">
        <f>SUM(K5:K6)</f>
        <v>403000</v>
      </c>
      <c r="L7" s="10"/>
      <c r="M7" s="10"/>
      <c r="N7" s="10"/>
    </row>
    <row r="8" ht="13.5" thickTop="1"/>
    <row r="10" ht="12.75">
      <c r="A10" s="32"/>
    </row>
    <row r="12" spans="1:11" ht="12.75">
      <c r="A12" s="10"/>
      <c r="B12" s="68"/>
      <c r="C12" s="68"/>
      <c r="D12" s="68"/>
      <c r="E12" s="68"/>
      <c r="F12" s="6"/>
      <c r="G12" s="6"/>
      <c r="H12" s="6"/>
      <c r="I12" s="6"/>
      <c r="J12" s="6"/>
      <c r="K12" s="6"/>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10"/>
  </sheetPr>
  <dimension ref="A1:M15"/>
  <sheetViews>
    <sheetView workbookViewId="0" topLeftCell="A1">
      <selection activeCell="M12" sqref="M12"/>
    </sheetView>
  </sheetViews>
  <sheetFormatPr defaultColWidth="9.140625" defaultRowHeight="12.75"/>
  <cols>
    <col min="1" max="1" width="17.57421875" style="0" customWidth="1"/>
    <col min="2" max="2" width="10.00390625" style="0" customWidth="1"/>
    <col min="10" max="11" width="9.421875" style="0" customWidth="1"/>
  </cols>
  <sheetData>
    <row r="1" ht="12.75">
      <c r="A1" s="14" t="s">
        <v>16</v>
      </c>
    </row>
    <row r="3" spans="2:12" ht="12.75">
      <c r="B3" s="4" t="s">
        <v>1</v>
      </c>
      <c r="C3" s="4" t="s">
        <v>37</v>
      </c>
      <c r="D3" s="4" t="s">
        <v>40</v>
      </c>
      <c r="E3" s="4" t="s">
        <v>92</v>
      </c>
      <c r="F3" s="4" t="s">
        <v>102</v>
      </c>
      <c r="G3" s="4" t="s">
        <v>112</v>
      </c>
      <c r="H3" s="4" t="s">
        <v>117</v>
      </c>
      <c r="I3" s="4" t="s">
        <v>170</v>
      </c>
      <c r="J3" s="4" t="s">
        <v>184</v>
      </c>
      <c r="K3" s="4" t="s">
        <v>220</v>
      </c>
      <c r="L3" s="4"/>
    </row>
    <row r="4" spans="4:12" ht="12.75">
      <c r="D4" s="52"/>
      <c r="E4" s="52"/>
      <c r="F4" s="52"/>
      <c r="G4" s="52"/>
      <c r="H4" s="52"/>
      <c r="I4" s="52"/>
      <c r="J4" s="52"/>
      <c r="K4" s="52"/>
      <c r="L4" s="52"/>
    </row>
    <row r="5" spans="1:13" s="6" customFormat="1" ht="12.75">
      <c r="A5" s="10" t="s">
        <v>3</v>
      </c>
      <c r="B5" s="7">
        <v>128000</v>
      </c>
      <c r="C5" s="7">
        <v>141000</v>
      </c>
      <c r="D5" s="8">
        <v>167300</v>
      </c>
      <c r="E5" s="8">
        <v>202300</v>
      </c>
      <c r="F5" s="8">
        <v>239000</v>
      </c>
      <c r="G5" s="8">
        <v>275000</v>
      </c>
      <c r="H5" s="8">
        <v>319400</v>
      </c>
      <c r="I5" s="8">
        <v>379100</v>
      </c>
      <c r="J5" s="92">
        <v>436000</v>
      </c>
      <c r="K5" s="92">
        <v>472700</v>
      </c>
      <c r="L5" s="8"/>
      <c r="M5" s="25" t="s">
        <v>28</v>
      </c>
    </row>
    <row r="6" spans="1:13" ht="12.75">
      <c r="A6" s="3" t="s">
        <v>33</v>
      </c>
      <c r="B6" s="7">
        <v>12500</v>
      </c>
      <c r="C6" s="7">
        <v>18000</v>
      </c>
      <c r="D6" s="8">
        <v>24600</v>
      </c>
      <c r="E6" s="8">
        <v>40000</v>
      </c>
      <c r="F6" s="8">
        <v>47500</v>
      </c>
      <c r="G6" s="8">
        <v>53000</v>
      </c>
      <c r="H6" s="8">
        <v>62600</v>
      </c>
      <c r="I6" s="8">
        <v>75200</v>
      </c>
      <c r="J6" s="92">
        <v>94100</v>
      </c>
      <c r="K6" s="92">
        <v>102500</v>
      </c>
      <c r="L6" s="8"/>
      <c r="M6" s="25" t="s">
        <v>28</v>
      </c>
    </row>
    <row r="7" spans="1:13" s="6" customFormat="1" ht="12.75">
      <c r="A7" s="10" t="s">
        <v>34</v>
      </c>
      <c r="B7" s="7">
        <v>11900</v>
      </c>
      <c r="C7" s="7">
        <v>14900</v>
      </c>
      <c r="D7" s="8">
        <v>18100</v>
      </c>
      <c r="E7" s="8">
        <v>25000</v>
      </c>
      <c r="F7" s="8">
        <v>32500</v>
      </c>
      <c r="G7" s="8">
        <v>40000</v>
      </c>
      <c r="H7" s="8">
        <v>49500</v>
      </c>
      <c r="I7" s="8">
        <v>55900</v>
      </c>
      <c r="J7" s="92">
        <v>64500</v>
      </c>
      <c r="K7" s="92">
        <v>68800</v>
      </c>
      <c r="L7" s="8"/>
      <c r="M7" s="25" t="s">
        <v>28</v>
      </c>
    </row>
    <row r="8" spans="1:13" s="6" customFormat="1" ht="12.75">
      <c r="A8" s="10" t="s">
        <v>98</v>
      </c>
      <c r="B8" s="7" t="s">
        <v>94</v>
      </c>
      <c r="C8" s="7">
        <v>1600</v>
      </c>
      <c r="D8" s="8">
        <v>2200</v>
      </c>
      <c r="E8" s="8">
        <v>3400</v>
      </c>
      <c r="F8" s="8">
        <v>3500</v>
      </c>
      <c r="G8" s="8">
        <v>4600</v>
      </c>
      <c r="H8" s="8">
        <v>5300</v>
      </c>
      <c r="I8" s="8">
        <v>7100</v>
      </c>
      <c r="J8" s="93">
        <v>7400</v>
      </c>
      <c r="K8" s="93">
        <v>9000</v>
      </c>
      <c r="L8" s="8"/>
      <c r="M8" s="25" t="s">
        <v>28</v>
      </c>
    </row>
    <row r="9" spans="1:13" s="6" customFormat="1" ht="12.75">
      <c r="A9" s="10" t="s">
        <v>226</v>
      </c>
      <c r="B9" s="7"/>
      <c r="C9" s="7"/>
      <c r="D9" s="8"/>
      <c r="E9" s="8"/>
      <c r="F9" s="8"/>
      <c r="G9" s="8"/>
      <c r="H9" s="8"/>
      <c r="I9" s="8"/>
      <c r="J9" s="93"/>
      <c r="K9" s="93" t="s">
        <v>274</v>
      </c>
      <c r="L9" s="8"/>
      <c r="M9" s="25"/>
    </row>
    <row r="10" spans="1:12" s="10" customFormat="1" ht="13.5" thickBot="1">
      <c r="A10" s="10" t="s">
        <v>2</v>
      </c>
      <c r="B10" s="47">
        <f aca="true" t="shared" si="0" ref="B10:J10">SUM(B5:B8)</f>
        <v>152400</v>
      </c>
      <c r="C10" s="47">
        <f t="shared" si="0"/>
        <v>175500</v>
      </c>
      <c r="D10" s="54">
        <f t="shared" si="0"/>
        <v>212200</v>
      </c>
      <c r="E10" s="54">
        <f t="shared" si="0"/>
        <v>270700</v>
      </c>
      <c r="F10" s="54">
        <f t="shared" si="0"/>
        <v>322500</v>
      </c>
      <c r="G10" s="54">
        <f t="shared" si="0"/>
        <v>372600</v>
      </c>
      <c r="H10" s="54">
        <f t="shared" si="0"/>
        <v>436800</v>
      </c>
      <c r="I10" s="54">
        <f t="shared" si="0"/>
        <v>517300</v>
      </c>
      <c r="J10" s="54">
        <f t="shared" si="0"/>
        <v>602000</v>
      </c>
      <c r="K10" s="54">
        <v>698000</v>
      </c>
      <c r="L10" s="33"/>
    </row>
    <row r="11" ht="13.5" thickTop="1"/>
    <row r="13" ht="12.75">
      <c r="A13" s="6" t="s">
        <v>97</v>
      </c>
    </row>
    <row r="15" ht="12.75">
      <c r="A15" t="s">
        <v>227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ComReg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Aisling Mc Kenna</cp:lastModifiedBy>
  <cp:lastPrinted>2007-06-21T09:02:19Z</cp:lastPrinted>
  <dcterms:created xsi:type="dcterms:W3CDTF">1996-10-14T23:33:28Z</dcterms:created>
  <dcterms:modified xsi:type="dcterms:W3CDTF">2007-09-06T09:11:27Z</dcterms:modified>
  <cp:category/>
  <cp:version/>
  <cp:contentType/>
  <cp:contentStatus/>
</cp:coreProperties>
</file>